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sssuncoast-my.sharepoint.com/personal/adunham_fsssuncoast_org/Documents/Desktop/Marketing/Analytics/Websites Data/"/>
    </mc:Choice>
  </mc:AlternateContent>
  <xr:revisionPtr revIDLastSave="4" documentId="8_{83B7C3B8-A2DC-4C28-ABB4-C0D308DC7C71}" xr6:coauthVersionLast="47" xr6:coauthVersionMax="47" xr10:uidLastSave="{D62C04CE-4FEA-4EC5-BB6F-BB4F0BA85E94}"/>
  <bookViews>
    <workbookView xWindow="-110" yWindow="-110" windowWidth="19420" windowHeight="10420" tabRatio="661" firstSheet="4" activeTab="11" xr2:uid="{46A1C7DA-184F-4B0A-9FA5-AAF2FE8A1E59}"/>
  </bookViews>
  <sheets>
    <sheet name="splat" sheetId="6" r:id="rId1"/>
    <sheet name="Links" sheetId="5" r:id="rId2"/>
    <sheet name="broward" sheetId="9" r:id="rId3"/>
    <sheet name="palmbeach" sheetId="10" r:id="rId4"/>
    <sheet name="CNSWF" sheetId="11" r:id="rId5"/>
    <sheet name="CNH" sheetId="12" r:id="rId6"/>
    <sheet name="Citrus" sheetId="13" r:id="rId7"/>
    <sheet name="CCK" sheetId="14" r:id="rId8"/>
    <sheet name="CPC" sheetId="15" r:id="rId9"/>
    <sheet name="FIP" sheetId="16" r:id="rId10"/>
    <sheet name="FPCF" sheetId="17" r:id="rId11"/>
    <sheet name="FSSNF" sheetId="18" r:id="rId12"/>
    <sheet name="Suncoast" sheetId="19" r:id="rId13"/>
    <sheet name="Heartland" sheetId="20" r:id="rId14"/>
    <sheet name="KCI" sheetId="21" r:id="rId15"/>
    <sheet name="Kids First" sheetId="22" r:id="rId16"/>
    <sheet name="NFW-East" sheetId="23" r:id="rId17"/>
    <sheet name="NFW-West" sheetId="24" r:id="rId18"/>
    <sheet name="PSS" sheetId="25" r:id="rId19"/>
    <sheet name="SCC" sheetId="26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9" l="1"/>
  <c r="B2" i="9"/>
  <c r="C2" i="9"/>
  <c r="D2" i="9"/>
  <c r="E2" i="9"/>
  <c r="F2" i="9"/>
  <c r="G2" i="9"/>
  <c r="H2" i="9"/>
  <c r="I2" i="9"/>
  <c r="J2" i="9"/>
  <c r="K2" i="9"/>
  <c r="L2" i="9"/>
  <c r="M2" i="9"/>
  <c r="N2" i="9"/>
  <c r="O2" i="9"/>
  <c r="P2" i="9"/>
  <c r="P1" i="26" l="1"/>
  <c r="O1" i="26"/>
  <c r="N1" i="26"/>
  <c r="M1" i="26"/>
  <c r="L1" i="26"/>
  <c r="K1" i="26"/>
  <c r="J1" i="26"/>
  <c r="I1" i="26"/>
  <c r="H1" i="26"/>
  <c r="G1" i="26"/>
  <c r="F1" i="26"/>
  <c r="E1" i="26"/>
  <c r="D1" i="26"/>
  <c r="C1" i="26"/>
  <c r="B1" i="26"/>
  <c r="A1" i="26"/>
  <c r="P1" i="25"/>
  <c r="O1" i="25"/>
  <c r="N1" i="25"/>
  <c r="M1" i="25"/>
  <c r="L1" i="25"/>
  <c r="K1" i="25"/>
  <c r="J1" i="25"/>
  <c r="I1" i="25"/>
  <c r="H1" i="25"/>
  <c r="G1" i="25"/>
  <c r="F1" i="25"/>
  <c r="E1" i="25"/>
  <c r="D1" i="25"/>
  <c r="C1" i="25"/>
  <c r="B1" i="25"/>
  <c r="A1" i="25"/>
  <c r="P1" i="24"/>
  <c r="O1" i="24"/>
  <c r="N1" i="24"/>
  <c r="M1" i="24"/>
  <c r="L1" i="24"/>
  <c r="K1" i="24"/>
  <c r="J1" i="24"/>
  <c r="I1" i="24"/>
  <c r="H1" i="24"/>
  <c r="G1" i="24"/>
  <c r="F1" i="24"/>
  <c r="E1" i="24"/>
  <c r="D1" i="24"/>
  <c r="C1" i="24"/>
  <c r="B1" i="24"/>
  <c r="A1" i="24"/>
  <c r="P1" i="23"/>
  <c r="O1" i="23"/>
  <c r="N1" i="23"/>
  <c r="M1" i="23"/>
  <c r="L1" i="23"/>
  <c r="K1" i="23"/>
  <c r="J1" i="23"/>
  <c r="I1" i="23"/>
  <c r="H1" i="23"/>
  <c r="G1" i="23"/>
  <c r="F1" i="23"/>
  <c r="E1" i="23"/>
  <c r="D1" i="23"/>
  <c r="C1" i="23"/>
  <c r="B1" i="23"/>
  <c r="A1" i="23"/>
  <c r="P1" i="22"/>
  <c r="O1" i="22"/>
  <c r="N1" i="22"/>
  <c r="M1" i="22"/>
  <c r="L1" i="22"/>
  <c r="K1" i="22"/>
  <c r="J1" i="22"/>
  <c r="I1" i="22"/>
  <c r="H1" i="22"/>
  <c r="G1" i="22"/>
  <c r="F1" i="22"/>
  <c r="E1" i="22"/>
  <c r="D1" i="22"/>
  <c r="C1" i="22"/>
  <c r="B1" i="22"/>
  <c r="A1" i="22"/>
  <c r="P1" i="21"/>
  <c r="O1" i="21"/>
  <c r="N1" i="21"/>
  <c r="M1" i="21"/>
  <c r="L1" i="21"/>
  <c r="K1" i="21"/>
  <c r="J1" i="21"/>
  <c r="I1" i="21"/>
  <c r="H1" i="21"/>
  <c r="G1" i="21"/>
  <c r="F1" i="21"/>
  <c r="E1" i="21"/>
  <c r="D1" i="21"/>
  <c r="C1" i="21"/>
  <c r="B1" i="21"/>
  <c r="A1" i="21"/>
  <c r="P1" i="20"/>
  <c r="O1" i="20"/>
  <c r="N1" i="20"/>
  <c r="M1" i="20"/>
  <c r="L1" i="20"/>
  <c r="K1" i="20"/>
  <c r="J1" i="20"/>
  <c r="I1" i="20"/>
  <c r="H1" i="20"/>
  <c r="G1" i="20"/>
  <c r="F1" i="20"/>
  <c r="E1" i="20"/>
  <c r="D1" i="20"/>
  <c r="C1" i="20"/>
  <c r="B1" i="20"/>
  <c r="A1" i="20"/>
  <c r="P1" i="19"/>
  <c r="O1" i="19"/>
  <c r="N1" i="19"/>
  <c r="M1" i="19"/>
  <c r="L1" i="19"/>
  <c r="K1" i="19"/>
  <c r="J1" i="19"/>
  <c r="I1" i="19"/>
  <c r="H1" i="19"/>
  <c r="G1" i="19"/>
  <c r="F1" i="19"/>
  <c r="E1" i="19"/>
  <c r="D1" i="19"/>
  <c r="C1" i="19"/>
  <c r="B1" i="19"/>
  <c r="A1" i="19"/>
  <c r="P1" i="18"/>
  <c r="O1" i="18"/>
  <c r="N1" i="18"/>
  <c r="M1" i="18"/>
  <c r="L1" i="18"/>
  <c r="K1" i="18"/>
  <c r="J1" i="18"/>
  <c r="I1" i="18"/>
  <c r="H1" i="18"/>
  <c r="G1" i="18"/>
  <c r="F1" i="18"/>
  <c r="E1" i="18"/>
  <c r="D1" i="18"/>
  <c r="C1" i="18"/>
  <c r="B1" i="18"/>
  <c r="A1" i="18"/>
  <c r="P1" i="17"/>
  <c r="O1" i="17"/>
  <c r="N1" i="17"/>
  <c r="M1" i="17"/>
  <c r="L1" i="17"/>
  <c r="K1" i="17"/>
  <c r="J1" i="17"/>
  <c r="I1" i="17"/>
  <c r="H1" i="17"/>
  <c r="G1" i="17"/>
  <c r="F1" i="17"/>
  <c r="E1" i="17"/>
  <c r="D1" i="17"/>
  <c r="C1" i="17"/>
  <c r="B1" i="17"/>
  <c r="A1" i="17"/>
  <c r="P1" i="16"/>
  <c r="O1" i="16"/>
  <c r="N1" i="16"/>
  <c r="M1" i="16"/>
  <c r="L1" i="16"/>
  <c r="K1" i="16"/>
  <c r="J1" i="16"/>
  <c r="I1" i="16"/>
  <c r="H1" i="16"/>
  <c r="G1" i="16"/>
  <c r="F1" i="16"/>
  <c r="E1" i="16"/>
  <c r="D1" i="16"/>
  <c r="C1" i="16"/>
  <c r="B1" i="16"/>
  <c r="A1" i="16"/>
  <c r="P1" i="15"/>
  <c r="O1" i="15"/>
  <c r="N1" i="15"/>
  <c r="M1" i="15"/>
  <c r="L1" i="15"/>
  <c r="K1" i="15"/>
  <c r="J1" i="15"/>
  <c r="I1" i="15"/>
  <c r="H1" i="15"/>
  <c r="G1" i="15"/>
  <c r="F1" i="15"/>
  <c r="E1" i="15"/>
  <c r="D1" i="15"/>
  <c r="C1" i="15"/>
  <c r="B1" i="15"/>
  <c r="A1" i="15"/>
  <c r="P1" i="14"/>
  <c r="O1" i="14"/>
  <c r="N1" i="14"/>
  <c r="M1" i="14"/>
  <c r="L1" i="14"/>
  <c r="K1" i="14"/>
  <c r="J1" i="14"/>
  <c r="I1" i="14"/>
  <c r="H1" i="14"/>
  <c r="G1" i="14"/>
  <c r="F1" i="14"/>
  <c r="E1" i="14"/>
  <c r="D1" i="14"/>
  <c r="C1" i="14"/>
  <c r="B1" i="14"/>
  <c r="A1" i="14"/>
  <c r="P1" i="13"/>
  <c r="O1" i="13"/>
  <c r="N1" i="13"/>
  <c r="M1" i="13"/>
  <c r="L1" i="13"/>
  <c r="K1" i="13"/>
  <c r="J1" i="13"/>
  <c r="I1" i="13"/>
  <c r="H1" i="13"/>
  <c r="G1" i="13"/>
  <c r="F1" i="13"/>
  <c r="E1" i="13"/>
  <c r="D1" i="13"/>
  <c r="C1" i="13"/>
  <c r="B1" i="13"/>
  <c r="A1" i="13"/>
  <c r="P1" i="12"/>
  <c r="O1" i="12"/>
  <c r="N1" i="12"/>
  <c r="M1" i="12"/>
  <c r="L1" i="12"/>
  <c r="K1" i="12"/>
  <c r="J1" i="12"/>
  <c r="I1" i="12"/>
  <c r="H1" i="12"/>
  <c r="G1" i="12"/>
  <c r="F1" i="12"/>
  <c r="E1" i="12"/>
  <c r="D1" i="12"/>
  <c r="C1" i="12"/>
  <c r="B1" i="12"/>
  <c r="A1" i="12"/>
  <c r="P1" i="11"/>
  <c r="O1" i="11"/>
  <c r="N1" i="11"/>
  <c r="M1" i="11"/>
  <c r="L1" i="11"/>
  <c r="K1" i="11"/>
  <c r="J1" i="11"/>
  <c r="I1" i="11"/>
  <c r="H1" i="11"/>
  <c r="G1" i="11"/>
  <c r="F1" i="11"/>
  <c r="E1" i="11"/>
  <c r="D1" i="11"/>
  <c r="C1" i="11"/>
  <c r="B1" i="11"/>
  <c r="A1" i="11"/>
  <c r="P1" i="10"/>
  <c r="O1" i="10"/>
  <c r="N1" i="10"/>
  <c r="M1" i="10"/>
  <c r="L1" i="10"/>
  <c r="K1" i="10"/>
  <c r="J1" i="10"/>
  <c r="I1" i="10"/>
  <c r="H1" i="10"/>
  <c r="G1" i="10"/>
  <c r="F1" i="10"/>
  <c r="E1" i="10"/>
  <c r="D1" i="10"/>
  <c r="C1" i="10"/>
  <c r="B1" i="10"/>
  <c r="A1" i="10"/>
  <c r="B2" i="14"/>
  <c r="C2" i="14"/>
  <c r="D2" i="14"/>
  <c r="E2" i="14"/>
  <c r="F2" i="14"/>
  <c r="G2" i="14"/>
  <c r="H2" i="14"/>
  <c r="I2" i="14"/>
  <c r="J2" i="14"/>
  <c r="K2" i="14"/>
  <c r="L2" i="14"/>
  <c r="M2" i="14"/>
  <c r="N2" i="14"/>
  <c r="O2" i="14"/>
  <c r="P2" i="14"/>
  <c r="B2" i="13"/>
  <c r="C2" i="13"/>
  <c r="D2" i="13"/>
  <c r="E2" i="13"/>
  <c r="F2" i="13"/>
  <c r="G2" i="13"/>
  <c r="H2" i="13"/>
  <c r="I2" i="13"/>
  <c r="J2" i="13"/>
  <c r="K2" i="13"/>
  <c r="L2" i="13"/>
  <c r="M2" i="13"/>
  <c r="N2" i="13"/>
  <c r="O2" i="13"/>
  <c r="P2" i="13"/>
  <c r="B2" i="12"/>
  <c r="C2" i="12"/>
  <c r="D2" i="12"/>
  <c r="E2" i="12"/>
  <c r="F2" i="12"/>
  <c r="G2" i="12"/>
  <c r="H2" i="12"/>
  <c r="I2" i="12"/>
  <c r="J2" i="12"/>
  <c r="K2" i="12"/>
  <c r="L2" i="12"/>
  <c r="M2" i="12"/>
  <c r="N2" i="12"/>
  <c r="O2" i="12"/>
  <c r="P2" i="12"/>
  <c r="B2" i="11"/>
  <c r="C2" i="11"/>
  <c r="D2" i="11"/>
  <c r="E2" i="11"/>
  <c r="F2" i="11"/>
  <c r="G2" i="11"/>
  <c r="H2" i="11"/>
  <c r="I2" i="11"/>
  <c r="J2" i="11"/>
  <c r="K2" i="11"/>
  <c r="L2" i="11"/>
  <c r="M2" i="11"/>
  <c r="N2" i="11"/>
  <c r="O2" i="11"/>
  <c r="P2" i="11"/>
  <c r="B2" i="10"/>
  <c r="C2" i="10"/>
  <c r="D2" i="10"/>
  <c r="E2" i="10"/>
  <c r="F2" i="10"/>
  <c r="G2" i="10"/>
  <c r="H2" i="10"/>
  <c r="I2" i="10"/>
  <c r="J2" i="10"/>
  <c r="K2" i="10"/>
  <c r="L2" i="10"/>
  <c r="M2" i="10"/>
  <c r="N2" i="10"/>
  <c r="O2" i="10"/>
  <c r="P2" i="10"/>
  <c r="B2" i="26"/>
  <c r="C2" i="26"/>
  <c r="D2" i="26"/>
  <c r="E2" i="26"/>
  <c r="F2" i="26"/>
  <c r="G2" i="26"/>
  <c r="H2" i="26"/>
  <c r="I2" i="26"/>
  <c r="J2" i="26"/>
  <c r="K2" i="26"/>
  <c r="L2" i="26"/>
  <c r="M2" i="26"/>
  <c r="N2" i="26"/>
  <c r="O2" i="26"/>
  <c r="P2" i="26"/>
  <c r="B2" i="25"/>
  <c r="C2" i="25"/>
  <c r="D2" i="25"/>
  <c r="E2" i="25"/>
  <c r="F2" i="25"/>
  <c r="G2" i="25"/>
  <c r="H2" i="25"/>
  <c r="I2" i="25"/>
  <c r="J2" i="25"/>
  <c r="K2" i="25"/>
  <c r="L2" i="25"/>
  <c r="M2" i="25"/>
  <c r="N2" i="25"/>
  <c r="O2" i="25"/>
  <c r="P2" i="25"/>
  <c r="B2" i="24"/>
  <c r="C2" i="24"/>
  <c r="D2" i="24"/>
  <c r="E2" i="24"/>
  <c r="F2" i="24"/>
  <c r="G2" i="24"/>
  <c r="H2" i="24"/>
  <c r="I2" i="24"/>
  <c r="J2" i="24"/>
  <c r="K2" i="24"/>
  <c r="L2" i="24"/>
  <c r="M2" i="24"/>
  <c r="N2" i="24"/>
  <c r="O2" i="24"/>
  <c r="P2" i="24"/>
  <c r="B2" i="23"/>
  <c r="C2" i="23"/>
  <c r="D2" i="23"/>
  <c r="E2" i="23"/>
  <c r="F2" i="23"/>
  <c r="G2" i="23"/>
  <c r="H2" i="23"/>
  <c r="I2" i="23"/>
  <c r="J2" i="23"/>
  <c r="K2" i="23"/>
  <c r="L2" i="23"/>
  <c r="M2" i="23"/>
  <c r="N2" i="23"/>
  <c r="O2" i="23"/>
  <c r="P2" i="23"/>
  <c r="B2" i="22"/>
  <c r="C2" i="22"/>
  <c r="D2" i="22"/>
  <c r="E2" i="22"/>
  <c r="F2" i="22"/>
  <c r="G2" i="22"/>
  <c r="H2" i="22"/>
  <c r="I2" i="22"/>
  <c r="J2" i="22"/>
  <c r="K2" i="22"/>
  <c r="L2" i="22"/>
  <c r="M2" i="22"/>
  <c r="N2" i="22"/>
  <c r="O2" i="22"/>
  <c r="P2" i="22"/>
  <c r="B2" i="21"/>
  <c r="C2" i="21"/>
  <c r="D2" i="21"/>
  <c r="E2" i="21"/>
  <c r="F2" i="21"/>
  <c r="G2" i="21"/>
  <c r="H2" i="21"/>
  <c r="I2" i="21"/>
  <c r="J2" i="21"/>
  <c r="K2" i="21"/>
  <c r="L2" i="21"/>
  <c r="M2" i="21"/>
  <c r="N2" i="21"/>
  <c r="O2" i="21"/>
  <c r="P2" i="21"/>
  <c r="B2" i="20"/>
  <c r="C2" i="20"/>
  <c r="D2" i="20"/>
  <c r="E2" i="20"/>
  <c r="F2" i="20"/>
  <c r="G2" i="20"/>
  <c r="H2" i="20"/>
  <c r="I2" i="20"/>
  <c r="J2" i="20"/>
  <c r="K2" i="20"/>
  <c r="L2" i="20"/>
  <c r="M2" i="20"/>
  <c r="N2" i="20"/>
  <c r="O2" i="20"/>
  <c r="P2" i="20"/>
  <c r="B2" i="19"/>
  <c r="C2" i="19"/>
  <c r="D2" i="19"/>
  <c r="E2" i="19"/>
  <c r="F2" i="19"/>
  <c r="G2" i="19"/>
  <c r="H2" i="19"/>
  <c r="I2" i="19"/>
  <c r="J2" i="19"/>
  <c r="K2" i="19"/>
  <c r="L2" i="19"/>
  <c r="M2" i="19"/>
  <c r="N2" i="19"/>
  <c r="O2" i="19"/>
  <c r="P2" i="19"/>
  <c r="B2" i="18"/>
  <c r="C2" i="18"/>
  <c r="D2" i="18"/>
  <c r="E2" i="18"/>
  <c r="F2" i="18"/>
  <c r="G2" i="18"/>
  <c r="H2" i="18"/>
  <c r="I2" i="18"/>
  <c r="J2" i="18"/>
  <c r="K2" i="18"/>
  <c r="L2" i="18"/>
  <c r="M2" i="18"/>
  <c r="N2" i="18"/>
  <c r="O2" i="18"/>
  <c r="P2" i="18"/>
  <c r="B2" i="17"/>
  <c r="C2" i="17"/>
  <c r="D2" i="17"/>
  <c r="E2" i="17"/>
  <c r="F2" i="17"/>
  <c r="G2" i="17"/>
  <c r="H2" i="17"/>
  <c r="I2" i="17"/>
  <c r="J2" i="17"/>
  <c r="K2" i="17"/>
  <c r="L2" i="17"/>
  <c r="M2" i="17"/>
  <c r="N2" i="17"/>
  <c r="O2" i="17"/>
  <c r="P2" i="17"/>
  <c r="B2" i="16"/>
  <c r="C2" i="16"/>
  <c r="D2" i="16"/>
  <c r="E2" i="16"/>
  <c r="F2" i="16"/>
  <c r="G2" i="16"/>
  <c r="H2" i="16"/>
  <c r="I2" i="16"/>
  <c r="J2" i="16"/>
  <c r="K2" i="16"/>
  <c r="L2" i="16"/>
  <c r="M2" i="16"/>
  <c r="N2" i="16"/>
  <c r="O2" i="16"/>
  <c r="P2" i="16"/>
  <c r="A2" i="16"/>
  <c r="B2" i="15"/>
  <c r="C2" i="15"/>
  <c r="D2" i="15"/>
  <c r="E2" i="15"/>
  <c r="F2" i="15"/>
  <c r="G2" i="15"/>
  <c r="H2" i="15"/>
  <c r="I2" i="15"/>
  <c r="J2" i="15"/>
  <c r="K2" i="15"/>
  <c r="L2" i="15"/>
  <c r="M2" i="15"/>
  <c r="N2" i="15"/>
  <c r="O2" i="15"/>
  <c r="P2" i="15"/>
  <c r="A2" i="15"/>
  <c r="A2" i="10"/>
  <c r="P1" i="9"/>
  <c r="O1" i="9"/>
  <c r="N1" i="9"/>
  <c r="B1" i="9"/>
  <c r="C1" i="9"/>
  <c r="D1" i="9"/>
  <c r="E1" i="9"/>
  <c r="F1" i="9"/>
  <c r="G1" i="9"/>
  <c r="H1" i="9"/>
  <c r="I1" i="9"/>
  <c r="J1" i="9"/>
  <c r="K1" i="9"/>
  <c r="L1" i="9"/>
  <c r="M1" i="9"/>
  <c r="A1" i="9"/>
  <c r="A2" i="26"/>
  <c r="A2" i="25"/>
  <c r="A2" i="24"/>
  <c r="A2" i="23"/>
  <c r="A2" i="22"/>
  <c r="A2" i="21"/>
  <c r="A2" i="20"/>
  <c r="A2" i="19"/>
  <c r="A2" i="18"/>
  <c r="A2" i="17"/>
  <c r="A2" i="14"/>
  <c r="A2" i="13"/>
  <c r="A2" i="12"/>
  <c r="A2" i="11"/>
</calcChain>
</file>

<file path=xl/sharedStrings.xml><?xml version="1.0" encoding="utf-8"?>
<sst xmlns="http://schemas.openxmlformats.org/spreadsheetml/2006/main" count="40" uniqueCount="40">
  <si>
    <t>Percent OOHC</t>
  </si>
  <si>
    <t>FSS Episodes</t>
  </si>
  <si>
    <t>Percent FSS Episodes</t>
  </si>
  <si>
    <t>OOHC Episodes</t>
  </si>
  <si>
    <t>Total Services Episodes</t>
  </si>
  <si>
    <t>Agency</t>
  </si>
  <si>
    <t>Retained Percentage</t>
  </si>
  <si>
    <t>Count of Unlicensed Placements</t>
  </si>
  <si>
    <t>CLS Vacancy Link</t>
  </si>
  <si>
    <t>Children Seen Every 30 Days</t>
  </si>
  <si>
    <t>Quality Link</t>
  </si>
  <si>
    <t>Accountability | Florida DCF (myflfamilies.com)</t>
  </si>
  <si>
    <t>Staffing Rates | Florida DCF (myflfamilies.com)</t>
  </si>
  <si>
    <t>Previous CARS Worker Count</t>
  </si>
  <si>
    <t>Retained Previous CARS Workers</t>
  </si>
  <si>
    <t>Foster Recruitment Link</t>
  </si>
  <si>
    <t>Placement in Out-of-Home Care Data | Florida DCF (myflfamilies.com)</t>
  </si>
  <si>
    <t>In-Home Episodes</t>
  </si>
  <si>
    <t>Percent In-Home</t>
  </si>
  <si>
    <t>Count of CARS Workers w-25+ Cases</t>
  </si>
  <si>
    <t>Percent of CARS Workers w-25+</t>
  </si>
  <si>
    <t>Avg CARS Worker Caseload</t>
  </si>
  <si>
    <t>ChildNet-Broward</t>
  </si>
  <si>
    <t>ChildNet-Palm Beach</t>
  </si>
  <si>
    <t>Childrens Network-Hillsborough</t>
  </si>
  <si>
    <t>Childrens Network of SW Florida</t>
  </si>
  <si>
    <t>Citrus Health Network</t>
  </si>
  <si>
    <t>Communities Connected for Kids</t>
  </si>
  <si>
    <t>Community Partnership for Children</t>
  </si>
  <si>
    <t>Family Integrity Program</t>
  </si>
  <si>
    <t>Family Partnerships of Central Florida</t>
  </si>
  <si>
    <t>Family Support Services of North Fla</t>
  </si>
  <si>
    <t>FSS Suncoast</t>
  </si>
  <si>
    <t>Heartland for Children</t>
  </si>
  <si>
    <t>Kids Central, Inc.</t>
  </si>
  <si>
    <t>Kids First of Florida, Inc.</t>
  </si>
  <si>
    <t>NWF Health Network - East</t>
  </si>
  <si>
    <t>NWF Health Network - West</t>
  </si>
  <si>
    <t>Partnership for Strong Families</t>
  </si>
  <si>
    <t>Safe Children Coalition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</si>
</sst>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14" fontId="4" fillId="0" borderId="5" xfId="0" applyNumberFormat="1" applyFont="1" applyBorder="1" applyAlignment="1">
      <alignment wrapText="1"/>
    </xf>
    <xf numFmtId="0" fontId="0" fillId="0" borderId="1" xfId="0" applyBorder="1"/>
    <xf numFmtId="10" fontId="0" fillId="0" borderId="5" xfId="1" applyNumberFormat="1" applyFont="1" applyBorder="1"/>
    <xf numFmtId="10" fontId="0" fillId="0" borderId="13" xfId="1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0" borderId="0" xfId="0" applyNumberFormat="1"/>
    <xf numFmtId="0" fontId="0" fillId="4" borderId="19" xfId="0" applyFill="1" applyBorder="1"/>
    <xf numFmtId="0" fontId="0" fillId="4" borderId="20" xfId="0" applyFill="1" applyBorder="1"/>
    <xf numFmtId="10" fontId="0" fillId="4" borderId="16" xfId="0" applyNumberFormat="1" applyFill="1" applyBorder="1"/>
    <xf numFmtId="10" fontId="0" fillId="4" borderId="17" xfId="0" applyNumberFormat="1" applyFill="1" applyBorder="1"/>
    <xf numFmtId="0" fontId="7" fillId="0" borderId="0" xfId="2"/>
    <xf numFmtId="0" fontId="1" fillId="3" borderId="10" xfId="0" applyFont="1" applyFill="1" applyBorder="1" applyAlignment="1">
      <alignment horizontal="right"/>
    </xf>
    <xf numFmtId="10" fontId="1" fillId="3" borderId="1" xfId="1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0" fontId="2" fillId="3" borderId="1" xfId="1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10" fontId="1" fillId="3" borderId="12" xfId="1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10" fontId="2" fillId="3" borderId="12" xfId="1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49" fontId="6" fillId="2" borderId="6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10" fontId="0" fillId="0" borderId="4" xfId="1" applyNumberFormat="1" applyFont="1" applyBorder="1"/>
    <xf numFmtId="10" fontId="0" fillId="0" borderId="3" xfId="1" applyNumberFormat="1" applyFont="1" applyBorder="1"/>
    <xf numFmtId="0" fontId="1" fillId="3" borderId="10" xfId="0" applyFont="1" applyFill="1" applyBorder="1" applyAlignment="1">
      <alignment horizontal="center"/>
    </xf>
    <xf numFmtId="10" fontId="1" fillId="3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0" fontId="0" fillId="4" borderId="19" xfId="0" applyFill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10" fontId="0" fillId="4" borderId="16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4" fillId="4" borderId="7" xfId="0" applyNumberFormat="1" applyFont="1" applyFill="1" applyBorder="1" applyAlignment="1">
      <alignment horizontal="center" vertical="center" wrapText="1"/>
    </xf>
    <xf numFmtId="14" fontId="4" fillId="4" borderId="8" xfId="0" applyNumberFormat="1" applyFont="1" applyFill="1" applyBorder="1" applyAlignment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5" xfId="0" applyNumberFormat="1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flfamilies.com/services/abuse/domestic-violence/programs/child-welfare-child-protection/placement-out-home-care" TargetMode="External"/><Relationship Id="rId2" Type="http://schemas.openxmlformats.org/officeDocument/2006/relationships/hyperlink" Target="https://www.myflfamilies.com/services/child-family/child-and-family-well-being/childrens-legal-services/staffing-rates" TargetMode="External"/><Relationship Id="rId1" Type="http://schemas.openxmlformats.org/officeDocument/2006/relationships/hyperlink" Target="https://myflfamilies.com/accountabil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001E-E8EA-400D-8197-EE1C1C66B76E}">
  <dimension ref="A1:P19"/>
  <sheetViews>
    <sheetView workbookViewId="0">
      <selection activeCell="B8" sqref="B8"/>
    </sheetView>
  </sheetViews>
  <sheetFormatPr defaultColWidth="31.42578125" defaultRowHeight="15" x14ac:dyDescent="0.25"/>
  <cols>
    <col min="1" max="1" width="32" bestFit="1" customWidth="1"/>
    <col min="2" max="4" width="8.85546875" bestFit="1" customWidth="1"/>
    <col min="5" max="5" width="10" bestFit="1" customWidth="1"/>
    <col min="6" max="6" width="8.85546875" bestFit="1" customWidth="1"/>
    <col min="7" max="7" width="7.85546875" bestFit="1" customWidth="1"/>
    <col min="8" max="8" width="8.85546875" bestFit="1" customWidth="1"/>
    <col min="9" max="9" width="8.7109375" bestFit="1" customWidth="1"/>
    <col min="10" max="10" width="9" bestFit="1" customWidth="1"/>
    <col min="11" max="11" width="11" bestFit="1" customWidth="1"/>
    <col min="12" max="12" width="11.28515625" customWidth="1"/>
    <col min="13" max="13" width="9.28515625" bestFit="1" customWidth="1"/>
    <col min="14" max="15" width="11.28515625" customWidth="1"/>
    <col min="16" max="16" width="10.7109375" bestFit="1" customWidth="1"/>
  </cols>
  <sheetData>
    <row r="1" spans="1:16" s="1" customFormat="1" ht="60" x14ac:dyDescent="0.25">
      <c r="A1" s="2" t="s">
        <v>5</v>
      </c>
      <c r="B1" s="41" t="s">
        <v>1</v>
      </c>
      <c r="C1" s="42" t="s">
        <v>2</v>
      </c>
      <c r="D1" s="42" t="s">
        <v>17</v>
      </c>
      <c r="E1" s="42" t="s">
        <v>18</v>
      </c>
      <c r="F1" s="42" t="s">
        <v>3</v>
      </c>
      <c r="G1" s="42" t="s">
        <v>0</v>
      </c>
      <c r="H1" s="43" t="s">
        <v>4</v>
      </c>
      <c r="I1" s="44" t="s">
        <v>13</v>
      </c>
      <c r="J1" s="45" t="s">
        <v>14</v>
      </c>
      <c r="K1" s="46" t="s">
        <v>6</v>
      </c>
      <c r="L1" s="47" t="s">
        <v>7</v>
      </c>
      <c r="M1" s="48" t="s">
        <v>21</v>
      </c>
      <c r="N1" s="49" t="s">
        <v>19</v>
      </c>
      <c r="O1" s="50" t="s">
        <v>20</v>
      </c>
      <c r="P1" s="51" t="s">
        <v>9</v>
      </c>
    </row>
    <row r="2" spans="1:16" x14ac:dyDescent="0.25">
      <c r="A2" s="25" t="s">
        <v>22</v>
      </c>
      <c r="B2" s="15">
        <v>12</v>
      </c>
      <c r="C2" s="16">
        <v>9.3312597200622092E-3</v>
      </c>
      <c r="D2" s="17">
        <v>369</v>
      </c>
      <c r="E2" s="18">
        <v>0.2869362363919129</v>
      </c>
      <c r="F2" s="17">
        <v>905</v>
      </c>
      <c r="G2" s="18">
        <v>0.70373250388802489</v>
      </c>
      <c r="H2" s="19">
        <v>1286</v>
      </c>
      <c r="I2" s="6">
        <v>137</v>
      </c>
      <c r="J2" s="3">
        <v>94</v>
      </c>
      <c r="K2" s="4">
        <v>0.68613138686131392</v>
      </c>
      <c r="L2" s="10">
        <v>0</v>
      </c>
      <c r="M2" s="6">
        <v>9.6300000000000008</v>
      </c>
      <c r="N2" s="3">
        <v>0</v>
      </c>
      <c r="O2" s="28">
        <v>0</v>
      </c>
      <c r="P2" s="12">
        <v>0.99754172970585386</v>
      </c>
    </row>
    <row r="3" spans="1:16" x14ac:dyDescent="0.25">
      <c r="A3" s="26" t="s">
        <v>23</v>
      </c>
      <c r="B3" s="15">
        <v>174</v>
      </c>
      <c r="C3" s="16">
        <v>0.14380165289256197</v>
      </c>
      <c r="D3" s="17">
        <v>380</v>
      </c>
      <c r="E3" s="18">
        <v>0.31404958677685951</v>
      </c>
      <c r="F3" s="17">
        <v>656</v>
      </c>
      <c r="G3" s="18">
        <v>0.54214876033057846</v>
      </c>
      <c r="H3" s="19">
        <v>1210</v>
      </c>
      <c r="I3" s="6">
        <v>110</v>
      </c>
      <c r="J3" s="3">
        <v>60</v>
      </c>
      <c r="K3" s="4">
        <v>0.54545454545454541</v>
      </c>
      <c r="L3" s="10">
        <v>0</v>
      </c>
      <c r="M3" s="6">
        <v>9.92</v>
      </c>
      <c r="N3" s="3">
        <v>0</v>
      </c>
      <c r="O3" s="28">
        <v>0</v>
      </c>
      <c r="P3" s="12">
        <v>0.9986138656089395</v>
      </c>
    </row>
    <row r="4" spans="1:16" x14ac:dyDescent="0.25">
      <c r="A4" s="26" t="s">
        <v>24</v>
      </c>
      <c r="B4" s="15">
        <v>28</v>
      </c>
      <c r="C4" s="16">
        <v>1.2779552715654952E-2</v>
      </c>
      <c r="D4" s="17">
        <v>721</v>
      </c>
      <c r="E4" s="18">
        <v>0.32907348242811502</v>
      </c>
      <c r="F4" s="17">
        <v>1442</v>
      </c>
      <c r="G4" s="18">
        <v>0.65814696485623003</v>
      </c>
      <c r="H4" s="19">
        <v>2191</v>
      </c>
      <c r="I4" s="6">
        <v>155</v>
      </c>
      <c r="J4" s="3">
        <v>68</v>
      </c>
      <c r="K4" s="4">
        <v>0.43870967741935485</v>
      </c>
      <c r="L4" s="10">
        <v>0</v>
      </c>
      <c r="M4" s="6">
        <v>16.07</v>
      </c>
      <c r="N4" s="3">
        <v>20</v>
      </c>
      <c r="O4" s="28">
        <v>0.16</v>
      </c>
      <c r="P4" s="12">
        <v>0.99606488586336583</v>
      </c>
    </row>
    <row r="5" spans="1:16" x14ac:dyDescent="0.25">
      <c r="A5" s="26" t="s">
        <v>25</v>
      </c>
      <c r="B5" s="15">
        <v>582</v>
      </c>
      <c r="C5" s="16">
        <v>0.28585461689587427</v>
      </c>
      <c r="D5" s="17">
        <v>642</v>
      </c>
      <c r="E5" s="18">
        <v>0.31532416502946953</v>
      </c>
      <c r="F5" s="17">
        <v>812</v>
      </c>
      <c r="G5" s="18">
        <v>0.3988212180746562</v>
      </c>
      <c r="H5" s="19">
        <v>2036</v>
      </c>
      <c r="I5" s="6">
        <v>148</v>
      </c>
      <c r="J5" s="3">
        <v>83</v>
      </c>
      <c r="K5" s="4">
        <v>0.56081081081081086</v>
      </c>
      <c r="L5" s="10">
        <v>4</v>
      </c>
      <c r="M5" s="6">
        <v>11.39</v>
      </c>
      <c r="N5" s="3">
        <v>10</v>
      </c>
      <c r="O5" s="28">
        <v>8.4033613445378158E-2</v>
      </c>
      <c r="P5" s="12">
        <v>0.99915188441242442</v>
      </c>
    </row>
    <row r="6" spans="1:16" x14ac:dyDescent="0.25">
      <c r="A6" s="26" t="s">
        <v>26</v>
      </c>
      <c r="B6" s="15">
        <v>143</v>
      </c>
      <c r="C6" s="16">
        <v>8.5119047619047622E-2</v>
      </c>
      <c r="D6" s="17">
        <v>314</v>
      </c>
      <c r="E6" s="18">
        <v>0.18690476190476191</v>
      </c>
      <c r="F6" s="17">
        <v>1223</v>
      </c>
      <c r="G6" s="18">
        <v>0.72797619047619044</v>
      </c>
      <c r="H6" s="19">
        <v>1680</v>
      </c>
      <c r="I6" s="6">
        <v>130</v>
      </c>
      <c r="J6" s="3">
        <v>84</v>
      </c>
      <c r="K6" s="4">
        <v>0.64615384615384619</v>
      </c>
      <c r="L6" s="10">
        <v>35</v>
      </c>
      <c r="M6" s="6">
        <v>14.64</v>
      </c>
      <c r="N6" s="3">
        <v>16</v>
      </c>
      <c r="O6" s="28">
        <v>0.16161616161616163</v>
      </c>
      <c r="P6" s="12">
        <v>0.99817469945957871</v>
      </c>
    </row>
    <row r="7" spans="1:16" x14ac:dyDescent="0.25">
      <c r="A7" s="26" t="s">
        <v>27</v>
      </c>
      <c r="B7" s="15">
        <v>86</v>
      </c>
      <c r="C7" s="16">
        <v>0.13251155624036981</v>
      </c>
      <c r="D7" s="17">
        <v>211</v>
      </c>
      <c r="E7" s="18">
        <v>0.32511556240369799</v>
      </c>
      <c r="F7" s="17">
        <v>352</v>
      </c>
      <c r="G7" s="18">
        <v>0.5423728813559322</v>
      </c>
      <c r="H7" s="19">
        <v>649</v>
      </c>
      <c r="I7" s="6">
        <v>68</v>
      </c>
      <c r="J7" s="3">
        <v>47</v>
      </c>
      <c r="K7" s="4">
        <v>0.69117647058823528</v>
      </c>
      <c r="L7" s="10">
        <v>0</v>
      </c>
      <c r="M7" s="6">
        <v>9.81</v>
      </c>
      <c r="N7" s="3">
        <v>0</v>
      </c>
      <c r="O7" s="28">
        <v>0</v>
      </c>
      <c r="P7" s="12">
        <v>0.99958979793275249</v>
      </c>
    </row>
    <row r="8" spans="1:16" x14ac:dyDescent="0.25">
      <c r="A8" s="26" t="s">
        <v>28</v>
      </c>
      <c r="B8" s="15">
        <v>232</v>
      </c>
      <c r="C8" s="16">
        <v>0.20017256255392579</v>
      </c>
      <c r="D8" s="17">
        <v>383</v>
      </c>
      <c r="E8" s="18">
        <v>0.33045729076790337</v>
      </c>
      <c r="F8" s="17">
        <v>544</v>
      </c>
      <c r="G8" s="18">
        <v>0.46937014667817084</v>
      </c>
      <c r="H8" s="19">
        <v>1159</v>
      </c>
      <c r="I8" s="6">
        <v>88</v>
      </c>
      <c r="J8" s="3">
        <v>59</v>
      </c>
      <c r="K8" s="4">
        <v>0.67045454545454541</v>
      </c>
      <c r="L8" s="10">
        <v>0</v>
      </c>
      <c r="M8" s="6">
        <v>10.77</v>
      </c>
      <c r="N8" s="3">
        <v>3</v>
      </c>
      <c r="O8" s="28">
        <v>3.896103896103896E-2</v>
      </c>
      <c r="P8" s="12">
        <v>0.99815806064801649</v>
      </c>
    </row>
    <row r="9" spans="1:16" x14ac:dyDescent="0.25">
      <c r="A9" s="26" t="s">
        <v>29</v>
      </c>
      <c r="B9" s="15">
        <v>20</v>
      </c>
      <c r="C9" s="16">
        <v>0.20408163265306123</v>
      </c>
      <c r="D9" s="17">
        <v>34</v>
      </c>
      <c r="E9" s="18">
        <v>0.34693877551020408</v>
      </c>
      <c r="F9" s="17">
        <v>44</v>
      </c>
      <c r="G9" s="18">
        <v>0.44897959183673469</v>
      </c>
      <c r="H9" s="19">
        <v>98</v>
      </c>
      <c r="I9" s="6">
        <v>16</v>
      </c>
      <c r="J9" s="3">
        <v>13</v>
      </c>
      <c r="K9" s="4">
        <v>0.8125</v>
      </c>
      <c r="L9" s="10">
        <v>0</v>
      </c>
      <c r="M9" s="6">
        <v>3.53</v>
      </c>
      <c r="N9" s="3">
        <v>0</v>
      </c>
      <c r="O9" s="28">
        <v>0</v>
      </c>
      <c r="P9" s="12">
        <v>0.99845440494590421</v>
      </c>
    </row>
    <row r="10" spans="1:16" x14ac:dyDescent="0.25">
      <c r="A10" s="26" t="s">
        <v>30</v>
      </c>
      <c r="B10" s="15">
        <v>336</v>
      </c>
      <c r="C10" s="16">
        <v>0.11839323467230443</v>
      </c>
      <c r="D10" s="17">
        <v>675</v>
      </c>
      <c r="E10" s="18">
        <v>0.23784355179704017</v>
      </c>
      <c r="F10" s="17">
        <v>1827</v>
      </c>
      <c r="G10" s="18">
        <v>0.64376321353065535</v>
      </c>
      <c r="H10" s="19">
        <v>2838</v>
      </c>
      <c r="I10" s="6">
        <v>210</v>
      </c>
      <c r="J10" s="3">
        <v>103</v>
      </c>
      <c r="K10" s="4">
        <v>0.49047619047619045</v>
      </c>
      <c r="L10" s="10">
        <v>0</v>
      </c>
      <c r="M10" s="6">
        <v>16.77</v>
      </c>
      <c r="N10" s="3">
        <v>35</v>
      </c>
      <c r="O10" s="28">
        <v>0.24822695035460993</v>
      </c>
      <c r="P10" s="12">
        <v>0.99569823955070746</v>
      </c>
    </row>
    <row r="11" spans="1:16" x14ac:dyDescent="0.25">
      <c r="A11" s="26" t="s">
        <v>31</v>
      </c>
      <c r="B11" s="15">
        <v>602</v>
      </c>
      <c r="C11" s="16">
        <v>0.23570869224745497</v>
      </c>
      <c r="D11" s="17">
        <v>897</v>
      </c>
      <c r="E11" s="18">
        <v>0.35121378230227096</v>
      </c>
      <c r="F11" s="17">
        <v>1055</v>
      </c>
      <c r="G11" s="18">
        <v>0.4130775254502741</v>
      </c>
      <c r="H11" s="19">
        <v>2554</v>
      </c>
      <c r="I11" s="6">
        <v>123</v>
      </c>
      <c r="J11" s="3">
        <v>83</v>
      </c>
      <c r="K11" s="4">
        <v>0.67479674796747968</v>
      </c>
      <c r="L11" s="10">
        <v>0</v>
      </c>
      <c r="M11" s="6">
        <v>18.82</v>
      </c>
      <c r="N11" s="3">
        <v>25</v>
      </c>
      <c r="O11" s="28">
        <v>0.22123893805309736</v>
      </c>
      <c r="P11" s="12">
        <v>0.9968110987426041</v>
      </c>
    </row>
    <row r="12" spans="1:16" x14ac:dyDescent="0.25">
      <c r="A12" s="26" t="s">
        <v>32</v>
      </c>
      <c r="B12" s="15">
        <v>519</v>
      </c>
      <c r="C12" s="16">
        <v>0.21751886001676446</v>
      </c>
      <c r="D12" s="17">
        <v>634</v>
      </c>
      <c r="E12" s="18">
        <v>0.26571668063704945</v>
      </c>
      <c r="F12" s="17">
        <v>1233</v>
      </c>
      <c r="G12" s="18">
        <v>0.51676445934618609</v>
      </c>
      <c r="H12" s="19">
        <v>2386</v>
      </c>
      <c r="I12" s="6">
        <v>183</v>
      </c>
      <c r="J12" s="3">
        <v>77</v>
      </c>
      <c r="K12" s="4">
        <v>0.42076502732240439</v>
      </c>
      <c r="L12" s="10">
        <v>0</v>
      </c>
      <c r="M12" s="6">
        <v>12.67</v>
      </c>
      <c r="N12" s="3">
        <v>7</v>
      </c>
      <c r="O12" s="28">
        <v>5.2631578947368418E-2</v>
      </c>
      <c r="P12" s="12">
        <v>0.9977214317144194</v>
      </c>
    </row>
    <row r="13" spans="1:16" x14ac:dyDescent="0.25">
      <c r="A13" s="26" t="s">
        <v>33</v>
      </c>
      <c r="B13" s="15">
        <v>214</v>
      </c>
      <c r="C13" s="16">
        <v>0.12369942196531791</v>
      </c>
      <c r="D13" s="17">
        <v>400</v>
      </c>
      <c r="E13" s="18">
        <v>0.23121387283236994</v>
      </c>
      <c r="F13" s="17">
        <v>1116</v>
      </c>
      <c r="G13" s="18">
        <v>0.64508670520231215</v>
      </c>
      <c r="H13" s="19">
        <v>1730</v>
      </c>
      <c r="I13" s="6">
        <v>111</v>
      </c>
      <c r="J13" s="3">
        <v>49</v>
      </c>
      <c r="K13" s="4">
        <v>0.44144144144144143</v>
      </c>
      <c r="L13" s="10">
        <v>0</v>
      </c>
      <c r="M13" s="6">
        <v>16.3</v>
      </c>
      <c r="N13" s="3">
        <v>16</v>
      </c>
      <c r="O13" s="28">
        <v>0.18181818181818182</v>
      </c>
      <c r="P13" s="12">
        <v>0.99803368416418736</v>
      </c>
    </row>
    <row r="14" spans="1:16" x14ac:dyDescent="0.25">
      <c r="A14" s="26" t="s">
        <v>34</v>
      </c>
      <c r="B14" s="15">
        <v>145</v>
      </c>
      <c r="C14" s="16">
        <v>7.2247135027404083E-2</v>
      </c>
      <c r="D14" s="17">
        <v>451</v>
      </c>
      <c r="E14" s="18">
        <v>0.22471350274040858</v>
      </c>
      <c r="F14" s="17">
        <v>1411</v>
      </c>
      <c r="G14" s="18">
        <v>0.70303936223218733</v>
      </c>
      <c r="H14" s="19">
        <v>2007</v>
      </c>
      <c r="I14" s="6">
        <v>167</v>
      </c>
      <c r="J14" s="3">
        <v>91</v>
      </c>
      <c r="K14" s="4">
        <v>0.54491017964071853</v>
      </c>
      <c r="L14" s="10">
        <v>0</v>
      </c>
      <c r="M14" s="6">
        <v>13.2</v>
      </c>
      <c r="N14" s="3">
        <v>9</v>
      </c>
      <c r="O14" s="28">
        <v>6.7164179104477612E-2</v>
      </c>
      <c r="P14" s="12">
        <v>0.99522538457727827</v>
      </c>
    </row>
    <row r="15" spans="1:16" x14ac:dyDescent="0.25">
      <c r="A15" s="26" t="s">
        <v>35</v>
      </c>
      <c r="B15" s="15">
        <v>12</v>
      </c>
      <c r="C15" s="16">
        <v>4.1811846689895474E-2</v>
      </c>
      <c r="D15" s="17">
        <v>119</v>
      </c>
      <c r="E15" s="18">
        <v>0.41463414634146339</v>
      </c>
      <c r="F15" s="17">
        <v>156</v>
      </c>
      <c r="G15" s="18">
        <v>0.54355400696864109</v>
      </c>
      <c r="H15" s="19">
        <v>287</v>
      </c>
      <c r="I15" s="6">
        <v>18</v>
      </c>
      <c r="J15" s="3">
        <v>5</v>
      </c>
      <c r="K15" s="4">
        <v>0.27777777777777779</v>
      </c>
      <c r="L15" s="10">
        <v>0</v>
      </c>
      <c r="M15" s="6">
        <v>19.21</v>
      </c>
      <c r="N15" s="3">
        <v>4</v>
      </c>
      <c r="O15" s="28">
        <v>0.2857142857142857</v>
      </c>
      <c r="P15" s="12">
        <v>0.99623391350485324</v>
      </c>
    </row>
    <row r="16" spans="1:16" x14ac:dyDescent="0.25">
      <c r="A16" s="26" t="s">
        <v>36</v>
      </c>
      <c r="B16" s="15">
        <v>93</v>
      </c>
      <c r="C16" s="16">
        <v>7.4698795180722893E-2</v>
      </c>
      <c r="D16" s="17">
        <v>458</v>
      </c>
      <c r="E16" s="18">
        <v>0.36787148594377511</v>
      </c>
      <c r="F16" s="17">
        <v>694</v>
      </c>
      <c r="G16" s="18">
        <v>0.55742971887550197</v>
      </c>
      <c r="H16" s="19">
        <v>1245</v>
      </c>
      <c r="I16" s="6">
        <v>97</v>
      </c>
      <c r="J16" s="3">
        <v>54</v>
      </c>
      <c r="K16" s="4">
        <v>0.55670103092783507</v>
      </c>
      <c r="L16" s="10">
        <v>15</v>
      </c>
      <c r="M16" s="6">
        <v>13.4</v>
      </c>
      <c r="N16" s="3">
        <v>7</v>
      </c>
      <c r="O16" s="28">
        <v>8.9743589743589744E-2</v>
      </c>
      <c r="P16" s="12">
        <v>0.99883495232975794</v>
      </c>
    </row>
    <row r="17" spans="1:16" x14ac:dyDescent="0.25">
      <c r="A17" s="26" t="s">
        <v>37</v>
      </c>
      <c r="B17" s="15">
        <v>161</v>
      </c>
      <c r="C17" s="16">
        <v>7.9154375614552602E-2</v>
      </c>
      <c r="D17" s="17">
        <v>791</v>
      </c>
      <c r="E17" s="18">
        <v>0.3888888888888889</v>
      </c>
      <c r="F17" s="17">
        <v>1082</v>
      </c>
      <c r="G17" s="18">
        <v>0.53195673549655853</v>
      </c>
      <c r="H17" s="19">
        <v>2034</v>
      </c>
      <c r="I17" s="6">
        <v>112</v>
      </c>
      <c r="J17" s="3">
        <v>63</v>
      </c>
      <c r="K17" s="4">
        <v>0.5625</v>
      </c>
      <c r="L17" s="10">
        <v>0</v>
      </c>
      <c r="M17" s="6">
        <v>17.55</v>
      </c>
      <c r="N17" s="3">
        <v>27</v>
      </c>
      <c r="O17" s="28">
        <v>0.26470588235294118</v>
      </c>
      <c r="P17" s="12">
        <v>0.99831860255668292</v>
      </c>
    </row>
    <row r="18" spans="1:16" x14ac:dyDescent="0.25">
      <c r="A18" s="26" t="s">
        <v>38</v>
      </c>
      <c r="B18" s="15">
        <v>23</v>
      </c>
      <c r="C18" s="16">
        <v>2.1276595744680851E-2</v>
      </c>
      <c r="D18" s="17">
        <v>358</v>
      </c>
      <c r="E18" s="18">
        <v>0.33117483811285847</v>
      </c>
      <c r="F18" s="17">
        <v>700</v>
      </c>
      <c r="G18" s="18">
        <v>0.6475485661424607</v>
      </c>
      <c r="H18" s="19">
        <v>1081</v>
      </c>
      <c r="I18" s="6">
        <v>76</v>
      </c>
      <c r="J18" s="3">
        <v>38</v>
      </c>
      <c r="K18" s="4">
        <v>0.5</v>
      </c>
      <c r="L18" s="10">
        <v>0</v>
      </c>
      <c r="M18" s="6">
        <v>15.75</v>
      </c>
      <c r="N18" s="3">
        <v>18</v>
      </c>
      <c r="O18" s="28">
        <v>0.28125</v>
      </c>
      <c r="P18" s="12">
        <v>0.99681379925897484</v>
      </c>
    </row>
    <row r="19" spans="1:16" ht="15.75" thickBot="1" x14ac:dyDescent="0.3">
      <c r="A19" s="26" t="s">
        <v>39</v>
      </c>
      <c r="B19" s="20">
        <v>287</v>
      </c>
      <c r="C19" s="21">
        <v>0.28444003964321107</v>
      </c>
      <c r="D19" s="22">
        <v>190</v>
      </c>
      <c r="E19" s="23">
        <v>0.18830525272547077</v>
      </c>
      <c r="F19" s="22">
        <v>532</v>
      </c>
      <c r="G19" s="23">
        <v>0.5272547076313181</v>
      </c>
      <c r="H19" s="24">
        <v>1009</v>
      </c>
      <c r="I19" s="7">
        <v>84</v>
      </c>
      <c r="J19" s="8">
        <v>37</v>
      </c>
      <c r="K19" s="5">
        <v>0.44047619047619047</v>
      </c>
      <c r="L19" s="11">
        <v>0</v>
      </c>
      <c r="M19" s="7">
        <v>12.81</v>
      </c>
      <c r="N19" s="8">
        <v>3</v>
      </c>
      <c r="O19" s="27">
        <v>5.6603773584905662E-2</v>
      </c>
      <c r="P19" s="13">
        <v>0.99590352071581401</v>
      </c>
    </row>
  </sheetData>
  <sortState xmlns:xlrd2="http://schemas.microsoft.com/office/spreadsheetml/2017/richdata2" ref="A2:H19">
    <sortCondition ref="A1:A19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1813E-4555-48E2-BCDD-96C174F6269C}">
  <dimension ref="A1:P2"/>
  <sheetViews>
    <sheetView topLeftCell="B1" workbookViewId="0">
      <selection activeCell="Q1" sqref="Q1:U1048576"/>
    </sheetView>
  </sheetViews>
  <sheetFormatPr defaultRowHeight="15" x14ac:dyDescent="0.25"/>
  <cols>
    <col min="1" max="1" width="21" bestFit="1" customWidth="1"/>
    <col min="11" max="11" width="10.7109375" customWidth="1"/>
    <col min="12" max="12" width="11.28515625" customWidth="1"/>
  </cols>
  <sheetData>
    <row r="1" spans="1:16" ht="75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splat!A9</f>
        <v>Family Integrity Program</v>
      </c>
      <c r="B2" s="29">
        <f>splat!B9</f>
        <v>20</v>
      </c>
      <c r="C2" s="30">
        <f>splat!C9</f>
        <v>0.20408163265306123</v>
      </c>
      <c r="D2" s="31">
        <f>splat!D9</f>
        <v>34</v>
      </c>
      <c r="E2" s="32">
        <f>splat!E9</f>
        <v>0.34693877551020408</v>
      </c>
      <c r="F2" s="31">
        <f>splat!F9</f>
        <v>44</v>
      </c>
      <c r="G2" s="32">
        <f>splat!G9</f>
        <v>0.44897959183673469</v>
      </c>
      <c r="H2" s="33">
        <f>splat!H9</f>
        <v>98</v>
      </c>
      <c r="I2" s="34">
        <f>splat!I9</f>
        <v>16</v>
      </c>
      <c r="J2" s="35">
        <f>splat!J9</f>
        <v>13</v>
      </c>
      <c r="K2" s="36">
        <f>splat!K9</f>
        <v>0.8125</v>
      </c>
      <c r="L2" s="37">
        <f>splat!L9</f>
        <v>0</v>
      </c>
      <c r="M2" s="34">
        <f>splat!M9</f>
        <v>3.53</v>
      </c>
      <c r="N2" s="35">
        <f>splat!N9</f>
        <v>0</v>
      </c>
      <c r="O2" s="38">
        <f>splat!O9</f>
        <v>0</v>
      </c>
      <c r="P2" s="39">
        <f>splat!P9</f>
        <v>0.99845440494590421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4C628-4421-4FFF-8F3E-395D6424F55D}">
  <dimension ref="A1:P2"/>
  <sheetViews>
    <sheetView topLeftCell="B1" workbookViewId="0">
      <selection activeCell="Q1" sqref="Q1:T1048576"/>
    </sheetView>
  </sheetViews>
  <sheetFormatPr defaultRowHeight="15" x14ac:dyDescent="0.25"/>
  <cols>
    <col min="1" max="1" width="31.7109375" bestFit="1" customWidth="1"/>
    <col min="11" max="11" width="11.28515625" customWidth="1"/>
    <col min="12" max="12" width="11.140625" customWidth="1"/>
  </cols>
  <sheetData>
    <row r="1" spans="1:16" ht="75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splat!A10</f>
        <v>Family Partnerships of Central Florida</v>
      </c>
      <c r="B2" s="29">
        <f>splat!B10</f>
        <v>336</v>
      </c>
      <c r="C2" s="30">
        <f>splat!C10</f>
        <v>0.11839323467230443</v>
      </c>
      <c r="D2" s="31">
        <f>splat!D10</f>
        <v>675</v>
      </c>
      <c r="E2" s="32">
        <f>splat!E10</f>
        <v>0.23784355179704017</v>
      </c>
      <c r="F2" s="31">
        <f>splat!F10</f>
        <v>1827</v>
      </c>
      <c r="G2" s="32">
        <f>splat!G10</f>
        <v>0.64376321353065535</v>
      </c>
      <c r="H2" s="33">
        <f>splat!H10</f>
        <v>2838</v>
      </c>
      <c r="I2" s="34">
        <f>splat!I10</f>
        <v>210</v>
      </c>
      <c r="J2" s="35">
        <f>splat!J10</f>
        <v>103</v>
      </c>
      <c r="K2" s="36">
        <f>splat!K10</f>
        <v>0.49047619047619045</v>
      </c>
      <c r="L2" s="37">
        <f>splat!L10</f>
        <v>0</v>
      </c>
      <c r="M2" s="34">
        <f>splat!M10</f>
        <v>16.77</v>
      </c>
      <c r="N2" s="35">
        <f>splat!N10</f>
        <v>35</v>
      </c>
      <c r="O2" s="38">
        <f>splat!O10</f>
        <v>0.24822695035460993</v>
      </c>
      <c r="P2" s="39">
        <f>splat!P10</f>
        <v>0.99569823955070746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2AFAE-E364-4D17-88EA-95B23340E354}">
  <sheetPr>
    <pageSetUpPr fitToPage="1"/>
  </sheetPr>
  <dimension ref="A1:P2"/>
  <sheetViews>
    <sheetView tabSelected="1" topLeftCell="B1" workbookViewId="0">
      <selection activeCell="Q1" sqref="Q1:T1048576"/>
    </sheetView>
  </sheetViews>
  <sheetFormatPr defaultRowHeight="15" x14ac:dyDescent="0.25"/>
  <cols>
    <col min="1" max="1" width="30.7109375" bestFit="1" customWidth="1"/>
    <col min="11" max="11" width="10.28515625" customWidth="1"/>
    <col min="12" max="12" width="11.28515625" customWidth="1"/>
  </cols>
  <sheetData>
    <row r="1" spans="1:16" ht="75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splat!A11</f>
        <v>Family Support Services of North Fla</v>
      </c>
      <c r="B2" s="29">
        <f>splat!B11</f>
        <v>602</v>
      </c>
      <c r="C2" s="30">
        <f>splat!C11</f>
        <v>0.23570869224745497</v>
      </c>
      <c r="D2" s="31">
        <f>splat!D11</f>
        <v>897</v>
      </c>
      <c r="E2" s="32">
        <f>splat!E11</f>
        <v>0.35121378230227096</v>
      </c>
      <c r="F2" s="31">
        <f>splat!F11</f>
        <v>1055</v>
      </c>
      <c r="G2" s="32">
        <f>splat!G11</f>
        <v>0.4130775254502741</v>
      </c>
      <c r="H2" s="33">
        <f>splat!H11</f>
        <v>2554</v>
      </c>
      <c r="I2" s="34">
        <f>splat!I11</f>
        <v>123</v>
      </c>
      <c r="J2" s="35">
        <f>splat!J11</f>
        <v>83</v>
      </c>
      <c r="K2" s="36">
        <f>splat!K11</f>
        <v>0.67479674796747968</v>
      </c>
      <c r="L2" s="37">
        <f>splat!L11</f>
        <v>0</v>
      </c>
      <c r="M2" s="34">
        <f>splat!M11</f>
        <v>18.82</v>
      </c>
      <c r="N2" s="35">
        <f>splat!N11</f>
        <v>25</v>
      </c>
      <c r="O2" s="38">
        <f>splat!O11</f>
        <v>0.22123893805309736</v>
      </c>
      <c r="P2" s="39">
        <f>splat!P11</f>
        <v>0.9968110987426041</v>
      </c>
    </row>
  </sheetData>
  <pageMargins left="0.7" right="0.7" top="0.75" bottom="0.75" header="0.3" footer="0.3"/>
  <pageSetup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22B2F-5CAE-4815-9492-AA75B6C56103}">
  <sheetPr>
    <pageSetUpPr fitToPage="1"/>
  </sheetPr>
  <dimension ref="A1:P2"/>
  <sheetViews>
    <sheetView workbookViewId="0">
      <selection activeCell="Q1" sqref="Q1:V1048576"/>
    </sheetView>
  </sheetViews>
  <sheetFormatPr defaultRowHeight="15" x14ac:dyDescent="0.25"/>
  <cols>
    <col min="1" max="1" width="11.7109375" bestFit="1" customWidth="1"/>
    <col min="11" max="12" width="11.28515625" customWidth="1"/>
  </cols>
  <sheetData>
    <row r="1" spans="1:16" ht="75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splat!A12</f>
        <v>FSS Suncoast</v>
      </c>
      <c r="B2" s="29">
        <f>splat!B12</f>
        <v>519</v>
      </c>
      <c r="C2" s="30">
        <f>splat!C12</f>
        <v>0.21751886001676446</v>
      </c>
      <c r="D2" s="31">
        <f>splat!D12</f>
        <v>634</v>
      </c>
      <c r="E2" s="32">
        <f>splat!E12</f>
        <v>0.26571668063704945</v>
      </c>
      <c r="F2" s="31">
        <f>splat!F12</f>
        <v>1233</v>
      </c>
      <c r="G2" s="32">
        <f>splat!G12</f>
        <v>0.51676445934618609</v>
      </c>
      <c r="H2" s="33">
        <f>splat!H12</f>
        <v>2386</v>
      </c>
      <c r="I2" s="34">
        <f>splat!I12</f>
        <v>183</v>
      </c>
      <c r="J2" s="35">
        <f>splat!J12</f>
        <v>77</v>
      </c>
      <c r="K2" s="36">
        <f>splat!K12</f>
        <v>0.42076502732240439</v>
      </c>
      <c r="L2" s="37">
        <f>splat!L12</f>
        <v>0</v>
      </c>
      <c r="M2" s="34">
        <f>splat!M12</f>
        <v>12.67</v>
      </c>
      <c r="N2" s="35">
        <f>splat!N12</f>
        <v>7</v>
      </c>
      <c r="O2" s="38">
        <f>splat!O12</f>
        <v>5.2631578947368418E-2</v>
      </c>
      <c r="P2" s="39">
        <f>splat!P12</f>
        <v>0.9977214317144194</v>
      </c>
    </row>
  </sheetData>
  <pageMargins left="0.7" right="0.7" top="0.75" bottom="0.75" header="0.3" footer="0.3"/>
  <pageSetup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E129-E910-4441-86B6-25657C71A0E6}">
  <dimension ref="A1:P2"/>
  <sheetViews>
    <sheetView workbookViewId="0">
      <selection activeCell="Q1" sqref="Q1:U1048576"/>
    </sheetView>
  </sheetViews>
  <sheetFormatPr defaultRowHeight="15" x14ac:dyDescent="0.25"/>
  <cols>
    <col min="1" max="1" width="19.28515625" bestFit="1" customWidth="1"/>
    <col min="11" max="11" width="10.28515625" customWidth="1"/>
    <col min="12" max="12" width="10.5703125" customWidth="1"/>
  </cols>
  <sheetData>
    <row r="1" spans="1:16" ht="75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splat!A13</f>
        <v>Heartland for Children</v>
      </c>
      <c r="B2" s="29">
        <f>splat!B13</f>
        <v>214</v>
      </c>
      <c r="C2" s="30">
        <f>splat!C13</f>
        <v>0.12369942196531791</v>
      </c>
      <c r="D2" s="31">
        <f>splat!D13</f>
        <v>400</v>
      </c>
      <c r="E2" s="32">
        <f>splat!E13</f>
        <v>0.23121387283236994</v>
      </c>
      <c r="F2" s="31">
        <f>splat!F13</f>
        <v>1116</v>
      </c>
      <c r="G2" s="32">
        <f>splat!G13</f>
        <v>0.64508670520231215</v>
      </c>
      <c r="H2" s="33">
        <f>splat!H13</f>
        <v>1730</v>
      </c>
      <c r="I2" s="34">
        <f>splat!I13</f>
        <v>111</v>
      </c>
      <c r="J2" s="35">
        <f>splat!J13</f>
        <v>49</v>
      </c>
      <c r="K2" s="36">
        <f>splat!K13</f>
        <v>0.44144144144144143</v>
      </c>
      <c r="L2" s="37">
        <f>splat!L13</f>
        <v>0</v>
      </c>
      <c r="M2" s="34">
        <f>splat!M13</f>
        <v>16.3</v>
      </c>
      <c r="N2" s="35">
        <f>splat!N13</f>
        <v>16</v>
      </c>
      <c r="O2" s="38">
        <f>splat!O13</f>
        <v>0.18181818181818182</v>
      </c>
      <c r="P2" s="39">
        <f>splat!P13</f>
        <v>0.99803368416418736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56D81-4945-438F-8ADB-03B43479679E}">
  <dimension ref="A1:P2"/>
  <sheetViews>
    <sheetView workbookViewId="0">
      <selection activeCell="Q1" sqref="Q1:U1048576"/>
    </sheetView>
  </sheetViews>
  <sheetFormatPr defaultRowHeight="15" x14ac:dyDescent="0.25"/>
  <cols>
    <col min="1" max="1" width="14.5703125" bestFit="1" customWidth="1"/>
    <col min="11" max="11" width="10.5703125" customWidth="1"/>
    <col min="12" max="12" width="12.85546875" customWidth="1"/>
  </cols>
  <sheetData>
    <row r="1" spans="1:16" ht="75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splat!A14</f>
        <v>Kids Central, Inc.</v>
      </c>
      <c r="B2" s="29">
        <f>splat!B14</f>
        <v>145</v>
      </c>
      <c r="C2" s="30">
        <f>splat!C14</f>
        <v>7.2247135027404083E-2</v>
      </c>
      <c r="D2" s="31">
        <f>splat!D14</f>
        <v>451</v>
      </c>
      <c r="E2" s="32">
        <f>splat!E14</f>
        <v>0.22471350274040858</v>
      </c>
      <c r="F2" s="31">
        <f>splat!F14</f>
        <v>1411</v>
      </c>
      <c r="G2" s="32">
        <f>splat!G14</f>
        <v>0.70303936223218733</v>
      </c>
      <c r="H2" s="33">
        <f>splat!H14</f>
        <v>2007</v>
      </c>
      <c r="I2" s="34">
        <f>splat!I14</f>
        <v>167</v>
      </c>
      <c r="J2" s="35">
        <f>splat!J14</f>
        <v>91</v>
      </c>
      <c r="K2" s="36">
        <f>splat!K14</f>
        <v>0.54491017964071853</v>
      </c>
      <c r="L2" s="37">
        <f>splat!L14</f>
        <v>0</v>
      </c>
      <c r="M2" s="34">
        <f>splat!M14</f>
        <v>13.2</v>
      </c>
      <c r="N2" s="35">
        <f>splat!N14</f>
        <v>9</v>
      </c>
      <c r="O2" s="38">
        <f>splat!O14</f>
        <v>6.7164179104477612E-2</v>
      </c>
      <c r="P2" s="39">
        <f>splat!P14</f>
        <v>0.99522538457727827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7A231-C8B9-4139-910F-F4A58851FE6B}">
  <dimension ref="A1:P2"/>
  <sheetViews>
    <sheetView workbookViewId="0">
      <selection activeCell="K1" sqref="K1:K1048576"/>
    </sheetView>
  </sheetViews>
  <sheetFormatPr defaultRowHeight="15" x14ac:dyDescent="0.25"/>
  <cols>
    <col min="1" max="1" width="20.42578125" bestFit="1" customWidth="1"/>
    <col min="11" max="11" width="11.5703125" customWidth="1"/>
    <col min="12" max="12" width="11.28515625" customWidth="1"/>
  </cols>
  <sheetData>
    <row r="1" spans="1:16" ht="75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splat!A15</f>
        <v>Kids First of Florida, Inc.</v>
      </c>
      <c r="B2" s="29">
        <f>splat!B15</f>
        <v>12</v>
      </c>
      <c r="C2" s="30">
        <f>splat!C15</f>
        <v>4.1811846689895474E-2</v>
      </c>
      <c r="D2" s="31">
        <f>splat!D15</f>
        <v>119</v>
      </c>
      <c r="E2" s="32">
        <f>splat!E15</f>
        <v>0.41463414634146339</v>
      </c>
      <c r="F2" s="31">
        <f>splat!F15</f>
        <v>156</v>
      </c>
      <c r="G2" s="32">
        <f>splat!G15</f>
        <v>0.54355400696864109</v>
      </c>
      <c r="H2" s="33">
        <f>splat!H15</f>
        <v>287</v>
      </c>
      <c r="I2" s="34">
        <f>splat!I15</f>
        <v>18</v>
      </c>
      <c r="J2" s="35">
        <f>splat!J15</f>
        <v>5</v>
      </c>
      <c r="K2" s="36">
        <f>splat!K15</f>
        <v>0.27777777777777779</v>
      </c>
      <c r="L2" s="37">
        <f>splat!L15</f>
        <v>0</v>
      </c>
      <c r="M2" s="34">
        <f>splat!M15</f>
        <v>19.21</v>
      </c>
      <c r="N2" s="35">
        <f>splat!N15</f>
        <v>4</v>
      </c>
      <c r="O2" s="38">
        <f>splat!O15</f>
        <v>0.2857142857142857</v>
      </c>
      <c r="P2" s="39">
        <f>splat!P15</f>
        <v>0.99623391350485324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E59E8-07E2-477B-A526-8CEB2F2EDE31}">
  <dimension ref="A1:P2"/>
  <sheetViews>
    <sheetView workbookViewId="0">
      <selection activeCell="Q1" sqref="Q1:U1048576"/>
    </sheetView>
  </sheetViews>
  <sheetFormatPr defaultRowHeight="15" x14ac:dyDescent="0.25"/>
  <cols>
    <col min="1" max="1" width="23.7109375" bestFit="1" customWidth="1"/>
    <col min="11" max="11" width="11.28515625" customWidth="1"/>
    <col min="12" max="12" width="10.5703125" customWidth="1"/>
  </cols>
  <sheetData>
    <row r="1" spans="1:16" ht="75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splat!A16</f>
        <v>NWF Health Network - East</v>
      </c>
      <c r="B2" s="29">
        <f>splat!B16</f>
        <v>93</v>
      </c>
      <c r="C2" s="30">
        <f>splat!C16</f>
        <v>7.4698795180722893E-2</v>
      </c>
      <c r="D2" s="31">
        <f>splat!D16</f>
        <v>458</v>
      </c>
      <c r="E2" s="32">
        <f>splat!E16</f>
        <v>0.36787148594377511</v>
      </c>
      <c r="F2" s="31">
        <f>splat!F16</f>
        <v>694</v>
      </c>
      <c r="G2" s="32">
        <f>splat!G16</f>
        <v>0.55742971887550197</v>
      </c>
      <c r="H2" s="33">
        <f>splat!H16</f>
        <v>1245</v>
      </c>
      <c r="I2" s="34">
        <f>splat!I16</f>
        <v>97</v>
      </c>
      <c r="J2" s="35">
        <f>splat!J16</f>
        <v>54</v>
      </c>
      <c r="K2" s="36">
        <f>splat!K16</f>
        <v>0.55670103092783507</v>
      </c>
      <c r="L2" s="37">
        <f>splat!L16</f>
        <v>15</v>
      </c>
      <c r="M2" s="34">
        <f>splat!M16</f>
        <v>13.4</v>
      </c>
      <c r="N2" s="35">
        <f>splat!N16</f>
        <v>7</v>
      </c>
      <c r="O2" s="38">
        <f>splat!O16</f>
        <v>8.9743589743589744E-2</v>
      </c>
      <c r="P2" s="39">
        <f>splat!P16</f>
        <v>0.99883495232975794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92C3C-D403-4E34-A1F2-6A37EA37F544}">
  <dimension ref="A1:P2"/>
  <sheetViews>
    <sheetView workbookViewId="0">
      <selection activeCell="Q1" sqref="Q1:V1048576"/>
    </sheetView>
  </sheetViews>
  <sheetFormatPr defaultRowHeight="15" x14ac:dyDescent="0.25"/>
  <cols>
    <col min="1" max="1" width="22.7109375" bestFit="1" customWidth="1"/>
    <col min="2" max="6" width="8.28515625" bestFit="1" customWidth="1"/>
    <col min="7" max="7" width="7.42578125" bestFit="1" customWidth="1"/>
    <col min="8" max="9" width="8.28515625" bestFit="1" customWidth="1"/>
    <col min="10" max="10" width="8.42578125" bestFit="1" customWidth="1"/>
    <col min="11" max="11" width="10.7109375" customWidth="1"/>
    <col min="12" max="12" width="11" customWidth="1"/>
    <col min="13" max="13" width="8.5703125" bestFit="1" customWidth="1"/>
    <col min="14" max="14" width="8.28515625" bestFit="1" customWidth="1"/>
    <col min="15" max="15" width="8" bestFit="1" customWidth="1"/>
    <col min="16" max="16" width="8.140625" bestFit="1" customWidth="1"/>
  </cols>
  <sheetData>
    <row r="1" spans="1:16" ht="90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splat!A17</f>
        <v>NWF Health Network - West</v>
      </c>
      <c r="B2" s="29">
        <f>splat!B17</f>
        <v>161</v>
      </c>
      <c r="C2" s="30">
        <f>splat!C17</f>
        <v>7.9154375614552602E-2</v>
      </c>
      <c r="D2" s="31">
        <f>splat!D17</f>
        <v>791</v>
      </c>
      <c r="E2" s="32">
        <f>splat!E17</f>
        <v>0.3888888888888889</v>
      </c>
      <c r="F2" s="31">
        <f>splat!F17</f>
        <v>1082</v>
      </c>
      <c r="G2" s="32">
        <f>splat!G17</f>
        <v>0.53195673549655853</v>
      </c>
      <c r="H2" s="33">
        <f>splat!H17</f>
        <v>2034</v>
      </c>
      <c r="I2" s="34">
        <f>splat!I17</f>
        <v>112</v>
      </c>
      <c r="J2" s="35">
        <f>splat!J17</f>
        <v>63</v>
      </c>
      <c r="K2" s="36">
        <f>splat!K17</f>
        <v>0.5625</v>
      </c>
      <c r="L2" s="37">
        <f>splat!L17</f>
        <v>0</v>
      </c>
      <c r="M2" s="34">
        <f>splat!M17</f>
        <v>17.55</v>
      </c>
      <c r="N2" s="35">
        <f>splat!N17</f>
        <v>27</v>
      </c>
      <c r="O2" s="38">
        <f>splat!O17</f>
        <v>0.26470588235294118</v>
      </c>
      <c r="P2" s="39">
        <f>splat!P17</f>
        <v>0.99831860255668292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42A25-58D0-4271-8614-FEF76BD4E973}">
  <dimension ref="A1:P2"/>
  <sheetViews>
    <sheetView workbookViewId="0">
      <selection activeCell="Q1" sqref="Q1:U1048576"/>
    </sheetView>
  </sheetViews>
  <sheetFormatPr defaultRowHeight="15" x14ac:dyDescent="0.25"/>
  <cols>
    <col min="1" max="1" width="25.7109375" bestFit="1" customWidth="1"/>
    <col min="11" max="11" width="12.140625" customWidth="1"/>
    <col min="12" max="12" width="13.140625" customWidth="1"/>
  </cols>
  <sheetData>
    <row r="1" spans="1:16" ht="75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splat!A18</f>
        <v>Partnership for Strong Families</v>
      </c>
      <c r="B2" s="29">
        <f>splat!B18</f>
        <v>23</v>
      </c>
      <c r="C2" s="30">
        <f>splat!C18</f>
        <v>2.1276595744680851E-2</v>
      </c>
      <c r="D2" s="31">
        <f>splat!D18</f>
        <v>358</v>
      </c>
      <c r="E2" s="32">
        <f>splat!E18</f>
        <v>0.33117483811285847</v>
      </c>
      <c r="F2" s="31">
        <f>splat!F18</f>
        <v>700</v>
      </c>
      <c r="G2" s="32">
        <f>splat!G18</f>
        <v>0.6475485661424607</v>
      </c>
      <c r="H2" s="33">
        <f>splat!H18</f>
        <v>1081</v>
      </c>
      <c r="I2" s="34">
        <f>splat!I18</f>
        <v>76</v>
      </c>
      <c r="J2" s="35">
        <f>splat!J18</f>
        <v>38</v>
      </c>
      <c r="K2" s="36">
        <f>splat!K18</f>
        <v>0.5</v>
      </c>
      <c r="L2" s="37">
        <f>splat!L18</f>
        <v>0</v>
      </c>
      <c r="M2" s="34">
        <f>splat!M18</f>
        <v>15.75</v>
      </c>
      <c r="N2" s="35">
        <f>splat!N18</f>
        <v>18</v>
      </c>
      <c r="O2" s="38">
        <f>splat!O18</f>
        <v>0.28125</v>
      </c>
      <c r="P2" s="39">
        <f>splat!P18</f>
        <v>0.99681379925897484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D60D-E5C1-41DB-885E-D76C00D8DF2B}">
  <dimension ref="A1:B3"/>
  <sheetViews>
    <sheetView workbookViewId="0">
      <selection activeCell="B1" sqref="B1"/>
    </sheetView>
  </sheetViews>
  <sheetFormatPr defaultRowHeight="15" x14ac:dyDescent="0.25"/>
  <cols>
    <col min="1" max="1" width="22.42578125" bestFit="1" customWidth="1"/>
    <col min="2" max="2" width="64.7109375" bestFit="1" customWidth="1"/>
    <col min="3" max="3" width="18.28515625" bestFit="1" customWidth="1"/>
    <col min="4" max="4" width="26.85546875" bestFit="1" customWidth="1"/>
    <col min="5" max="5" width="27" bestFit="1" customWidth="1"/>
    <col min="6" max="6" width="18.42578125" bestFit="1" customWidth="1"/>
    <col min="7" max="7" width="27.7109375" bestFit="1" customWidth="1"/>
    <col min="8" max="8" width="29.85546875" bestFit="1" customWidth="1"/>
    <col min="9" max="9" width="20.140625" bestFit="1" customWidth="1"/>
    <col min="10" max="10" width="31.28515625" bestFit="1" customWidth="1"/>
    <col min="11" max="11" width="30" bestFit="1" customWidth="1"/>
    <col min="12" max="12" width="12.140625" bestFit="1" customWidth="1"/>
    <col min="13" max="13" width="18.5703125" bestFit="1" customWidth="1"/>
    <col min="14" max="14" width="14.42578125" bestFit="1" customWidth="1"/>
    <col min="15" max="15" width="20" bestFit="1" customWidth="1"/>
    <col min="16" max="16" width="22.7109375" bestFit="1" customWidth="1"/>
    <col min="17" max="17" width="23.140625" bestFit="1" customWidth="1"/>
    <col min="18" max="18" width="26" bestFit="1" customWidth="1"/>
    <col min="19" max="19" width="19.42578125" bestFit="1" customWidth="1"/>
  </cols>
  <sheetData>
    <row r="1" spans="1:2" x14ac:dyDescent="0.25">
      <c r="A1" t="s">
        <v>15</v>
      </c>
      <c r="B1" s="14" t="s">
        <v>16</v>
      </c>
    </row>
    <row r="2" spans="1:2" x14ac:dyDescent="0.25">
      <c r="A2" s="9" t="s">
        <v>8</v>
      </c>
      <c r="B2" s="14" t="s">
        <v>12</v>
      </c>
    </row>
    <row r="3" spans="1:2" x14ac:dyDescent="0.25">
      <c r="A3" s="9" t="s">
        <v>10</v>
      </c>
      <c r="B3" s="14" t="s">
        <v>11</v>
      </c>
    </row>
  </sheetData>
  <hyperlinks>
    <hyperlink ref="B3" r:id="rId1" display="https://myflfamilies.com/accountability" xr:uid="{BA0308D0-0FF6-4FD7-8E83-06763D1CB2F3}"/>
    <hyperlink ref="B2" r:id="rId2" display="https://www.myflfamilies.com/services/child-family/child-and-family-well-being/childrens-legal-services/staffing-rates" xr:uid="{562BD53B-2A8E-4C99-8D08-09AC0DC64801}"/>
    <hyperlink ref="B1" r:id="rId3" display="https://www.myflfamilies.com/services/abuse/domestic-violence/programs/child-welfare-child-protection/placement-out-home-care" xr:uid="{067DB9E1-7012-4EE0-9D48-95BD792B4A73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EFB42-46AF-482D-80A5-443644510007}">
  <dimension ref="A1:P2"/>
  <sheetViews>
    <sheetView workbookViewId="0">
      <selection activeCell="K24" sqref="K24"/>
    </sheetView>
  </sheetViews>
  <sheetFormatPr defaultRowHeight="15" x14ac:dyDescent="0.25"/>
  <cols>
    <col min="1" max="1" width="19.28515625" bestFit="1" customWidth="1"/>
    <col min="11" max="11" width="11" customWidth="1"/>
    <col min="12" max="12" width="11.7109375" customWidth="1"/>
  </cols>
  <sheetData>
    <row r="1" spans="1:16" ht="75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splat!A19</f>
        <v>Safe Children Coalition</v>
      </c>
      <c r="B2" s="29">
        <f>splat!B19</f>
        <v>287</v>
      </c>
      <c r="C2" s="30">
        <f>splat!C19</f>
        <v>0.28444003964321107</v>
      </c>
      <c r="D2" s="31">
        <f>splat!D19</f>
        <v>190</v>
      </c>
      <c r="E2" s="32">
        <f>splat!E19</f>
        <v>0.18830525272547077</v>
      </c>
      <c r="F2" s="31">
        <f>splat!F19</f>
        <v>532</v>
      </c>
      <c r="G2" s="32">
        <f>splat!G19</f>
        <v>0.5272547076313181</v>
      </c>
      <c r="H2" s="33">
        <f>splat!H19</f>
        <v>1009</v>
      </c>
      <c r="I2" s="34">
        <f>splat!I19</f>
        <v>84</v>
      </c>
      <c r="J2" s="35">
        <f>splat!J19</f>
        <v>37</v>
      </c>
      <c r="K2" s="36">
        <f>splat!K19</f>
        <v>0.44047619047619047</v>
      </c>
      <c r="L2" s="37">
        <f>splat!L19</f>
        <v>0</v>
      </c>
      <c r="M2" s="34">
        <f>splat!M19</f>
        <v>12.81</v>
      </c>
      <c r="N2" s="35">
        <f>splat!N19</f>
        <v>3</v>
      </c>
      <c r="O2" s="38">
        <f>splat!O19</f>
        <v>5.6603773584905662E-2</v>
      </c>
      <c r="P2" s="39">
        <f>splat!P19</f>
        <v>0.99590352071581401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07AC7-A507-4287-8E2C-E699075FB8FB}">
  <dimension ref="A1:P2"/>
  <sheetViews>
    <sheetView workbookViewId="0">
      <selection activeCell="C2" sqref="C2"/>
    </sheetView>
  </sheetViews>
  <sheetFormatPr defaultRowHeight="15" x14ac:dyDescent="0.25"/>
  <cols>
    <col min="1" max="1" width="15" bestFit="1" customWidth="1"/>
    <col min="2" max="2" width="8.85546875" style="40" bestFit="1" customWidth="1"/>
    <col min="3" max="3" width="8.7109375" style="40" bestFit="1" customWidth="1"/>
    <col min="4" max="4" width="8.85546875" style="40" bestFit="1" customWidth="1"/>
    <col min="5" max="5" width="7.85546875" style="40" bestFit="1" customWidth="1"/>
    <col min="6" max="6" width="8.85546875" style="40" bestFit="1" customWidth="1"/>
    <col min="7" max="7" width="12.7109375" style="40" bestFit="1" customWidth="1"/>
    <col min="8" max="8" width="13.7109375" style="40" bestFit="1" customWidth="1"/>
    <col min="9" max="9" width="9" style="40" bestFit="1" customWidth="1"/>
    <col min="10" max="10" width="11.28515625" style="40" bestFit="1" customWidth="1"/>
    <col min="11" max="11" width="12.28515625" style="40" bestFit="1" customWidth="1"/>
    <col min="12" max="13" width="13.7109375" style="40" bestFit="1" customWidth="1"/>
    <col min="14" max="14" width="26.28515625" style="40" bestFit="1" customWidth="1"/>
    <col min="15" max="16" width="8.85546875" style="40"/>
  </cols>
  <sheetData>
    <row r="1" spans="1:16" s="52" customFormat="1" ht="60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splat!A2</f>
        <v>ChildNet-Broward</v>
      </c>
      <c r="B2" s="29">
        <f>splat!B2</f>
        <v>12</v>
      </c>
      <c r="C2" s="30">
        <f>splat!C2</f>
        <v>9.3312597200622092E-3</v>
      </c>
      <c r="D2" s="31">
        <f>splat!D2</f>
        <v>369</v>
      </c>
      <c r="E2" s="32">
        <f>splat!E2</f>
        <v>0.2869362363919129</v>
      </c>
      <c r="F2" s="31">
        <f>splat!F2</f>
        <v>905</v>
      </c>
      <c r="G2" s="32">
        <f>splat!G2</f>
        <v>0.70373250388802489</v>
      </c>
      <c r="H2" s="33">
        <f>splat!H2</f>
        <v>1286</v>
      </c>
      <c r="I2" s="34">
        <f>splat!I2</f>
        <v>137</v>
      </c>
      <c r="J2" s="35">
        <f>splat!J2</f>
        <v>94</v>
      </c>
      <c r="K2" s="36">
        <f>splat!K2</f>
        <v>0.68613138686131392</v>
      </c>
      <c r="L2" s="37">
        <f>splat!L2</f>
        <v>0</v>
      </c>
      <c r="M2" s="34">
        <f>splat!M2</f>
        <v>9.6300000000000008</v>
      </c>
      <c r="N2" s="35">
        <f>splat!N2</f>
        <v>0</v>
      </c>
      <c r="O2" s="38">
        <f>splat!O2</f>
        <v>0</v>
      </c>
      <c r="P2" s="39">
        <f>splat!P2</f>
        <v>0.99754172970585386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98408-9BA0-43C3-91C6-EDC3835BEDEE}">
  <dimension ref="A1:P2"/>
  <sheetViews>
    <sheetView workbookViewId="0">
      <selection activeCell="H2" sqref="H2"/>
    </sheetView>
  </sheetViews>
  <sheetFormatPr defaultRowHeight="15" x14ac:dyDescent="0.25"/>
  <cols>
    <col min="1" max="1" width="17.7109375" bestFit="1" customWidth="1"/>
    <col min="11" max="11" width="11.7109375" customWidth="1"/>
    <col min="12" max="12" width="12" customWidth="1"/>
  </cols>
  <sheetData>
    <row r="1" spans="1:16" ht="75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splat!A3</f>
        <v>ChildNet-Palm Beach</v>
      </c>
      <c r="B2" s="29">
        <f>splat!B3</f>
        <v>174</v>
      </c>
      <c r="C2" s="30">
        <f>splat!C3</f>
        <v>0.14380165289256197</v>
      </c>
      <c r="D2" s="31">
        <f>splat!D3</f>
        <v>380</v>
      </c>
      <c r="E2" s="32">
        <f>splat!E3</f>
        <v>0.31404958677685951</v>
      </c>
      <c r="F2" s="31">
        <f>splat!F3</f>
        <v>656</v>
      </c>
      <c r="G2" s="32">
        <f>splat!G3</f>
        <v>0.54214876033057846</v>
      </c>
      <c r="H2" s="33">
        <f>splat!H3</f>
        <v>1210</v>
      </c>
      <c r="I2" s="34">
        <f>splat!I3</f>
        <v>110</v>
      </c>
      <c r="J2" s="35">
        <f>splat!J3</f>
        <v>60</v>
      </c>
      <c r="K2" s="36">
        <f>splat!K3</f>
        <v>0.54545454545454541</v>
      </c>
      <c r="L2" s="37">
        <f>splat!L3</f>
        <v>0</v>
      </c>
      <c r="M2" s="34">
        <f>splat!M3</f>
        <v>9.92</v>
      </c>
      <c r="N2" s="35">
        <f>splat!N3</f>
        <v>0</v>
      </c>
      <c r="O2" s="38">
        <f>splat!O3</f>
        <v>0</v>
      </c>
      <c r="P2" s="39">
        <f>splat!P3</f>
        <v>0.9986138656089395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18572-2865-49E4-A4CA-8A5D5CDF1643}">
  <dimension ref="A1:P2"/>
  <sheetViews>
    <sheetView workbookViewId="0">
      <selection activeCell="L1" sqref="L1:L1048576"/>
    </sheetView>
  </sheetViews>
  <sheetFormatPr defaultRowHeight="15" x14ac:dyDescent="0.25"/>
  <cols>
    <col min="1" max="1" width="26.7109375" bestFit="1" customWidth="1"/>
    <col min="11" max="11" width="11.85546875" customWidth="1"/>
    <col min="12" max="12" width="11.7109375" customWidth="1"/>
  </cols>
  <sheetData>
    <row r="1" spans="1:16" ht="75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splat!A4</f>
        <v>Childrens Network-Hillsborough</v>
      </c>
      <c r="B2" s="29">
        <f>splat!B4</f>
        <v>28</v>
      </c>
      <c r="C2" s="30">
        <f>splat!C4</f>
        <v>1.2779552715654952E-2</v>
      </c>
      <c r="D2" s="31">
        <f>splat!D4</f>
        <v>721</v>
      </c>
      <c r="E2" s="32">
        <f>splat!E4</f>
        <v>0.32907348242811502</v>
      </c>
      <c r="F2" s="31">
        <f>splat!F4</f>
        <v>1442</v>
      </c>
      <c r="G2" s="32">
        <f>splat!G4</f>
        <v>0.65814696485623003</v>
      </c>
      <c r="H2" s="33">
        <f>splat!H4</f>
        <v>2191</v>
      </c>
      <c r="I2" s="34">
        <f>splat!I4</f>
        <v>155</v>
      </c>
      <c r="J2" s="35">
        <f>splat!J4</f>
        <v>68</v>
      </c>
      <c r="K2" s="36">
        <f>splat!K4</f>
        <v>0.43870967741935485</v>
      </c>
      <c r="L2" s="37">
        <f>splat!L4</f>
        <v>0</v>
      </c>
      <c r="M2" s="34">
        <f>splat!M4</f>
        <v>16.07</v>
      </c>
      <c r="N2" s="35">
        <f>splat!N4</f>
        <v>20</v>
      </c>
      <c r="O2" s="38">
        <f>splat!O4</f>
        <v>0.16</v>
      </c>
      <c r="P2" s="39">
        <f>splat!P4</f>
        <v>0.99606488586336583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919BC-2715-4261-8917-2DD25C5A1289}">
  <dimension ref="A1:P2"/>
  <sheetViews>
    <sheetView workbookViewId="0">
      <selection activeCell="L1" sqref="L1:L1048576"/>
    </sheetView>
  </sheetViews>
  <sheetFormatPr defaultRowHeight="15" x14ac:dyDescent="0.25"/>
  <cols>
    <col min="1" max="1" width="26.5703125" bestFit="1" customWidth="1"/>
    <col min="11" max="11" width="10.7109375" customWidth="1"/>
    <col min="12" max="12" width="12" customWidth="1"/>
  </cols>
  <sheetData>
    <row r="1" spans="1:16" ht="75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splat!A5</f>
        <v>Childrens Network of SW Florida</v>
      </c>
      <c r="B2" s="29">
        <f>splat!B5</f>
        <v>582</v>
      </c>
      <c r="C2" s="30">
        <f>splat!C5</f>
        <v>0.28585461689587427</v>
      </c>
      <c r="D2" s="31">
        <f>splat!D5</f>
        <v>642</v>
      </c>
      <c r="E2" s="32">
        <f>splat!E5</f>
        <v>0.31532416502946953</v>
      </c>
      <c r="F2" s="31">
        <f>splat!F5</f>
        <v>812</v>
      </c>
      <c r="G2" s="32">
        <f>splat!G5</f>
        <v>0.3988212180746562</v>
      </c>
      <c r="H2" s="33">
        <f>splat!H5</f>
        <v>2036</v>
      </c>
      <c r="I2" s="34">
        <f>splat!I5</f>
        <v>148</v>
      </c>
      <c r="J2" s="35">
        <f>splat!J5</f>
        <v>83</v>
      </c>
      <c r="K2" s="36">
        <f>splat!K5</f>
        <v>0.56081081081081086</v>
      </c>
      <c r="L2" s="37">
        <f>splat!L5</f>
        <v>4</v>
      </c>
      <c r="M2" s="34">
        <f>splat!M5</f>
        <v>11.39</v>
      </c>
      <c r="N2" s="35">
        <f>splat!N5</f>
        <v>10</v>
      </c>
      <c r="O2" s="38">
        <f>splat!O5</f>
        <v>8.4033613445378158E-2</v>
      </c>
      <c r="P2" s="39">
        <f>splat!P5</f>
        <v>0.99915188441242442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3DC83-8CF5-403E-9CA9-C14B1AF5F07C}">
  <dimension ref="A1:P2"/>
  <sheetViews>
    <sheetView workbookViewId="0">
      <selection activeCell="G12" sqref="G12"/>
    </sheetView>
  </sheetViews>
  <sheetFormatPr defaultRowHeight="15" x14ac:dyDescent="0.25"/>
  <cols>
    <col min="1" max="1" width="18.28515625" bestFit="1" customWidth="1"/>
    <col min="11" max="11" width="10.28515625" customWidth="1"/>
    <col min="12" max="12" width="11.28515625" customWidth="1"/>
  </cols>
  <sheetData>
    <row r="1" spans="1:16" ht="75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splat!A6</f>
        <v>Citrus Health Network</v>
      </c>
      <c r="B2" s="29">
        <f>splat!B6</f>
        <v>143</v>
      </c>
      <c r="C2" s="30">
        <f>splat!C6</f>
        <v>8.5119047619047622E-2</v>
      </c>
      <c r="D2" s="31">
        <f>splat!D6</f>
        <v>314</v>
      </c>
      <c r="E2" s="32">
        <f>splat!E6</f>
        <v>0.18690476190476191</v>
      </c>
      <c r="F2" s="31">
        <f>splat!F6</f>
        <v>1223</v>
      </c>
      <c r="G2" s="32">
        <f>splat!G6</f>
        <v>0.72797619047619044</v>
      </c>
      <c r="H2" s="33">
        <f>splat!H6</f>
        <v>1680</v>
      </c>
      <c r="I2" s="34">
        <f>splat!I6</f>
        <v>130</v>
      </c>
      <c r="J2" s="35">
        <f>splat!J6</f>
        <v>84</v>
      </c>
      <c r="K2" s="36">
        <f>splat!K6</f>
        <v>0.64615384615384619</v>
      </c>
      <c r="L2" s="37">
        <f>splat!L6</f>
        <v>35</v>
      </c>
      <c r="M2" s="34">
        <f>splat!M6</f>
        <v>14.64</v>
      </c>
      <c r="N2" s="35">
        <f>splat!N6</f>
        <v>16</v>
      </c>
      <c r="O2" s="38">
        <f>splat!O6</f>
        <v>0.16161616161616163</v>
      </c>
      <c r="P2" s="39">
        <f>splat!P6</f>
        <v>0.99817469945957871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33510-FF22-4128-9380-ACD32A288D22}">
  <dimension ref="A1:P2"/>
  <sheetViews>
    <sheetView workbookViewId="0">
      <selection activeCell="L1" sqref="L1:L1048576"/>
    </sheetView>
  </sheetViews>
  <sheetFormatPr defaultRowHeight="15" x14ac:dyDescent="0.25"/>
  <cols>
    <col min="1" max="1" width="27.28515625" bestFit="1" customWidth="1"/>
    <col min="11" max="11" width="12.28515625" customWidth="1"/>
    <col min="12" max="12" width="11.5703125" customWidth="1"/>
  </cols>
  <sheetData>
    <row r="1" spans="1:16" ht="75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splat!A7</f>
        <v>Communities Connected for Kids</v>
      </c>
      <c r="B2" s="29">
        <f>splat!B7</f>
        <v>86</v>
      </c>
      <c r="C2" s="30">
        <f>splat!C7</f>
        <v>0.13251155624036981</v>
      </c>
      <c r="D2" s="31">
        <f>splat!D7</f>
        <v>211</v>
      </c>
      <c r="E2" s="32">
        <f>splat!E7</f>
        <v>0.32511556240369799</v>
      </c>
      <c r="F2" s="31">
        <f>splat!F7</f>
        <v>352</v>
      </c>
      <c r="G2" s="32">
        <f>splat!G7</f>
        <v>0.5423728813559322</v>
      </c>
      <c r="H2" s="33">
        <f>splat!H7</f>
        <v>649</v>
      </c>
      <c r="I2" s="34">
        <f>splat!I7</f>
        <v>68</v>
      </c>
      <c r="J2" s="35">
        <f>splat!J7</f>
        <v>47</v>
      </c>
      <c r="K2" s="36">
        <f>splat!K7</f>
        <v>0.69117647058823528</v>
      </c>
      <c r="L2" s="37">
        <f>splat!L7</f>
        <v>0</v>
      </c>
      <c r="M2" s="34">
        <f>splat!M7</f>
        <v>9.81</v>
      </c>
      <c r="N2" s="35">
        <f>splat!N7</f>
        <v>0</v>
      </c>
      <c r="O2" s="38">
        <f>splat!O7</f>
        <v>0</v>
      </c>
      <c r="P2" s="39">
        <f>splat!P7</f>
        <v>0.99958979793275249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950EA-0D16-4867-AC10-A2D5229BECDD}">
  <dimension ref="A1:P2"/>
  <sheetViews>
    <sheetView workbookViewId="0">
      <selection activeCell="K1" sqref="K1:K1048576"/>
    </sheetView>
  </sheetViews>
  <sheetFormatPr defaultRowHeight="15" x14ac:dyDescent="0.25"/>
  <cols>
    <col min="1" max="1" width="29.5703125" bestFit="1" customWidth="1"/>
    <col min="11" max="11" width="10.28515625" customWidth="1"/>
    <col min="12" max="12" width="11" customWidth="1"/>
  </cols>
  <sheetData>
    <row r="1" spans="1:16" ht="75" x14ac:dyDescent="0.25">
      <c r="A1" s="53" t="str">
        <f>splat!A1</f>
        <v>Agency</v>
      </c>
      <c r="B1" s="41" t="str">
        <f>splat!B1</f>
        <v>FSS Episodes</v>
      </c>
      <c r="C1" s="42" t="str">
        <f>splat!C1</f>
        <v>Percent FSS Episodes</v>
      </c>
      <c r="D1" s="42" t="str">
        <f>splat!D1</f>
        <v>In-Home Episodes</v>
      </c>
      <c r="E1" s="42" t="str">
        <f>splat!E1</f>
        <v>Percent In-Home</v>
      </c>
      <c r="F1" s="42" t="str">
        <f>splat!F1</f>
        <v>OOHC Episodes</v>
      </c>
      <c r="G1" s="42" t="str">
        <f>splat!G1</f>
        <v>Percent OOHC</v>
      </c>
      <c r="H1" s="43" t="str">
        <f>splat!H1</f>
        <v>Total Services Episodes</v>
      </c>
      <c r="I1" s="44" t="str">
        <f>splat!I1</f>
        <v>Previous CARS Worker Count</v>
      </c>
      <c r="J1" s="45" t="str">
        <f>splat!J1</f>
        <v>Retained Previous CARS Workers</v>
      </c>
      <c r="K1" s="46" t="str">
        <f>splat!K1</f>
        <v>Retained Percentage</v>
      </c>
      <c r="L1" s="47" t="str">
        <f>splat!L1</f>
        <v>Count of Unlicensed Placements</v>
      </c>
      <c r="M1" s="48" t="str">
        <f>splat!M1</f>
        <v>Avg CARS Worker Caseload</v>
      </c>
      <c r="N1" s="49" t="str">
        <f>splat!N1</f>
        <v>Count of CARS Workers w-25+ Cases</v>
      </c>
      <c r="O1" s="50" t="str">
        <f>splat!O1</f>
        <v>Percent of CARS Workers w-25+</v>
      </c>
      <c r="P1" s="51" t="str">
        <f>splat!P1</f>
        <v>Children Seen Every 30 Days</v>
      </c>
    </row>
    <row r="2" spans="1:16" x14ac:dyDescent="0.25">
      <c r="A2" s="25" t="str">
        <f>splat!A8</f>
        <v>Community Partnership for Children</v>
      </c>
      <c r="B2" s="29">
        <f>splat!B8</f>
        <v>232</v>
      </c>
      <c r="C2" s="30">
        <f>splat!C8</f>
        <v>0.20017256255392579</v>
      </c>
      <c r="D2" s="31">
        <f>splat!D8</f>
        <v>383</v>
      </c>
      <c r="E2" s="32">
        <f>splat!E8</f>
        <v>0.33045729076790337</v>
      </c>
      <c r="F2" s="31">
        <f>splat!F8</f>
        <v>544</v>
      </c>
      <c r="G2" s="32">
        <f>splat!G8</f>
        <v>0.46937014667817084</v>
      </c>
      <c r="H2" s="33">
        <f>splat!H8</f>
        <v>1159</v>
      </c>
      <c r="I2" s="34">
        <f>splat!I8</f>
        <v>88</v>
      </c>
      <c r="J2" s="35">
        <f>splat!J8</f>
        <v>59</v>
      </c>
      <c r="K2" s="36">
        <f>splat!K8</f>
        <v>0.67045454545454541</v>
      </c>
      <c r="L2" s="37">
        <f>splat!L8</f>
        <v>0</v>
      </c>
      <c r="M2" s="34">
        <f>splat!M8</f>
        <v>10.77</v>
      </c>
      <c r="N2" s="35">
        <f>splat!N8</f>
        <v>3</v>
      </c>
      <c r="O2" s="38">
        <f>splat!O8</f>
        <v>3.896103896103896E-2</v>
      </c>
      <c r="P2" s="39">
        <f>splat!P8</f>
        <v>0.99815806064801649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splat</vt:lpstr>
      <vt:lpstr>Links</vt:lpstr>
      <vt:lpstr>broward</vt:lpstr>
      <vt:lpstr>palmbeach</vt:lpstr>
      <vt:lpstr>CNSWF</vt:lpstr>
      <vt:lpstr>CNH</vt:lpstr>
      <vt:lpstr>Citrus</vt:lpstr>
      <vt:lpstr>CCK</vt:lpstr>
      <vt:lpstr>CPC</vt:lpstr>
      <vt:lpstr>FIP</vt:lpstr>
      <vt:lpstr>FPCF</vt:lpstr>
      <vt:lpstr>FSSNF</vt:lpstr>
      <vt:lpstr>Suncoast</vt:lpstr>
      <vt:lpstr>Heartland</vt:lpstr>
      <vt:lpstr>KCI</vt:lpstr>
      <vt:lpstr>Kids First</vt:lpstr>
      <vt:lpstr>NFW-East</vt:lpstr>
      <vt:lpstr>NFW-West</vt:lpstr>
      <vt:lpstr>PSS</vt:lpstr>
      <vt:lpstr>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Warren, Peter R</dc:creator>
  <cp:lastModifiedBy>Ann Dunham</cp:lastModifiedBy>
  <cp:lastPrinted>2025-03-20T20:22:16Z</cp:lastPrinted>
  <dcterms:created xsi:type="dcterms:W3CDTF">2024-09-13T13:52:18Z</dcterms:created>
  <dcterms:modified xsi:type="dcterms:W3CDTF">2025-03-20T20:22:19Z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2025-03-20T20:22:19Z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20036bc1-05da-4c8f-99e0-a6d3de32f2df</vt:lpwstr>
  </property>
  <property fmtid="{D5CDD505-2E9C-101B-9397-08002B2CF9AE}" pid="7" name="MSIP_Label_defa4170-0d19-0005-0004-bc88714345d2_ActionId">
    <vt:lpwstr>95e47706-4175-4ab9-8280-13088ca1ae9b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